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OCESSOS LICITATÓRIOS\2023\2. Andamento\PAD 019 - Aquisição e montagem de 50 estantes de aço, para os arquivos corrente e intermediário do Coren-Am\"/>
    </mc:Choice>
  </mc:AlternateContent>
  <xr:revisionPtr revIDLastSave="0" documentId="13_ncr:1_{0C3A1497-EF81-44B6-9D0A-E417B34ACB02}" xr6:coauthVersionLast="47" xr6:coauthVersionMax="47" xr10:uidLastSave="{00000000-0000-0000-0000-000000000000}"/>
  <bookViews>
    <workbookView xWindow="-120" yWindow="-120" windowWidth="29040" windowHeight="15720" activeTab="1" xr2:uid="{50E2C153-17AD-496E-9CB4-0B1D0446F5B3}"/>
  </bookViews>
  <sheets>
    <sheet name="Todos os Itens" sheetId="10" r:id="rId1"/>
    <sheet name="Detalhamento" sheetId="9" r:id="rId2"/>
  </sheets>
  <definedNames>
    <definedName name="_xlnm.Print_Area" localSheetId="1">Detalhamento!$A$1:$J$18</definedName>
    <definedName name="_xlnm.Print_Area" localSheetId="0">'Todos os Itens'!$A$1:$I$20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0" l="1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J17" i="9"/>
  <c r="J16" i="9"/>
  <c r="J15" i="9"/>
  <c r="J14" i="9"/>
  <c r="J13" i="9"/>
  <c r="J12" i="9"/>
  <c r="J11" i="9"/>
  <c r="J10" i="9"/>
  <c r="J9" i="9"/>
  <c r="J8" i="9"/>
  <c r="J7" i="9"/>
  <c r="J6" i="9"/>
  <c r="J5" i="9"/>
  <c r="J4" i="9"/>
  <c r="H17" i="9"/>
  <c r="H16" i="9"/>
  <c r="H15" i="9"/>
  <c r="H14" i="9"/>
  <c r="H13" i="9"/>
  <c r="H12" i="9"/>
  <c r="G13" i="10"/>
  <c r="J18" i="9" l="1"/>
  <c r="D11" i="10" s="1"/>
  <c r="H11" i="9"/>
  <c r="H10" i="9"/>
  <c r="H9" i="9"/>
  <c r="H8" i="9"/>
  <c r="H7" i="9"/>
  <c r="H6" i="9"/>
  <c r="H5" i="9"/>
  <c r="H4" i="9"/>
  <c r="H18" i="9" l="1"/>
  <c r="D10" i="10" s="1"/>
</calcChain>
</file>

<file path=xl/sharedStrings.xml><?xml version="1.0" encoding="utf-8"?>
<sst xmlns="http://schemas.openxmlformats.org/spreadsheetml/2006/main" count="58" uniqueCount="42">
  <si>
    <t>Item</t>
  </si>
  <si>
    <t>ESPECIFICAÇÃO DETALHADAS</t>
  </si>
  <si>
    <t>Unidade de Medida</t>
  </si>
  <si>
    <t>Quantidade Total</t>
  </si>
  <si>
    <t>SUBTOTAL</t>
  </si>
  <si>
    <t>Unidade</t>
  </si>
  <si>
    <t>ASSINATURA:</t>
  </si>
  <si>
    <t>(___________________________________________)</t>
  </si>
  <si>
    <t>2. PLANILHA DE PREÇOS</t>
  </si>
  <si>
    <t>1. OBJETO</t>
  </si>
  <si>
    <r>
      <rPr>
        <b/>
        <sz val="10"/>
        <color theme="1"/>
        <rFont val="Arial"/>
        <family val="2"/>
      </rPr>
      <t>2.1.</t>
    </r>
    <r>
      <rPr>
        <sz val="10"/>
        <color theme="1"/>
        <rFont val="Arial"/>
        <family val="2"/>
      </rPr>
      <t xml:space="preserve"> Apresentar planilha descritiva com marca, valores unitários, total, junto com total geral do grupo, conforme descrito no Termo de Referência - Anexo I do Edital. </t>
    </r>
  </si>
  <si>
    <t>(Local)/(UF)</t>
  </si>
  <si>
    <t>CADEIRA ESPALDAR ALTA GIRATÓRIA COM BRAÇOS:
Cadeira giratória estofada com espaldar alto, tipo ergonômica, anatômica, ajustável, assento e encosto revestidos em crepe poliéster 100% poliéster azul.</t>
  </si>
  <si>
    <t>CADEIRA ESPALDAR MÉDIA GIRATÓRIA COM BRAÇOS:
Cadeira Giratória estofada com espaldar médio, tipo ergonômica, anatômica, ajustável, assento e encosto revestidos em crepe poliéster 100% poliéster azul.</t>
  </si>
  <si>
    <t>CADEIRA ESPALDAR MÉDIA FIXA COM BRAÇOS:
Cadeira fixa estofada com espaldar médio, tipo ergonômica, anatômica, ajustável, assento e encosto revestidos em crepe poliéster 100% poliéster azul.</t>
  </si>
  <si>
    <t>CADEIRA GIRATÓRIA PRESIDENTE
Altura do encosto: 46 cm; Altura total: 98 a 108 cm; Largura do encosto: 51 cm; Largura do assento: 51 cm; Profundidade do assento: 50 cm.</t>
  </si>
  <si>
    <t>MESA NO FORMATO "L" COM 2 GAVETAS E CHAVE.
Mesa de trabalho em “L” com duas gavetas fixas, para uma pessoa, em cor azul e cinza. Dimensões: 1.00m x 0.80m, podendo variar em +/- 5%.</t>
  </si>
  <si>
    <t>BALCÃO DE RECEPÇÃO
Produzido em MDP, cor azul e cinza, medidas aprox. Profundidade x Altura x Largura: 60 cm x 110 cm x 120 cm</t>
  </si>
  <si>
    <t>ARMÁRIO DE MDP ALTO 
2 portas, 4 prateleiras  fechadura com chave - cor azul e cinza dimensões aproximadas do produto: 178x70x32cm</t>
  </si>
  <si>
    <t>GAVETEIRO VOLANTE COM 4 GAVETAS   
Confeccionado em madeira (mdp). O deslizamento das gavetas é feito com trilho corrediça.
Corpo em aço tratado por processo anti-corrosivo, com reforços internos também em chapas de aço.
Fechadura cilíndrica tipo yale com fechamento da primeira gaveta (superior)
Puxadores em pvc tipo concha na cor prata.
Base com 4 rodízios em polipropileno para a movimentação do gaveteiro, sendo que nos 2 rodízios dianteiros há uma trava para fixá-lo onde você desejar.
Dimensões aprox: 59,5 cm de altura x 43,5 cm de largura x 61,5 cm de profundidade</t>
  </si>
  <si>
    <t>MESA T (2 LUGARES)  com duas gavetas fixas, para uma pessoa, em cor azul, com
gavetas. dimensões: 1.00m x 0.80m, podendo
variar em +/- 5%.</t>
  </si>
  <si>
    <t>ESTANTE EM MDP na cor azul e cinza, com 6 prateleiras e 4 portas c/ fechadura e chaves, dimensões aproximadas Larg. 2,00cm x Alt. 1,94 cm, espaço entre as prateleiras: Larg. 40 cm x Alt. 40 cm</t>
  </si>
  <si>
    <t>LONGARINA COM 2 ASSENTOS ESPALDAR BAIXO
A longarina deverá receber ponteiras de acabamento em polipropileno injetado. 
Revestimento em tecido 100% poliéster crepe, na cor azul.</t>
  </si>
  <si>
    <t>ARMÁRIO EXTRA ALTO FECHADO
Armário extra alto fechado, 800x500x2100mm. Modulado, composto de laterais, fundo, base, 05 prateleiras, portas e tampo.</t>
  </si>
  <si>
    <t>ESTANTES DE AÇO COM REFORÇO EM “XS”
a) Estante Multiuso;
b) 06 (seis) prateleiras em chapa de 26;
c) 04 (quatro) colunas em chapa de 18;
d) Estrutura desmontável;
e) 01 (um) reforço em X nas costas e 02 (dois) reforços em X em cada lateral;
f) Cor Cinza;
g) Estrutura em Aço;
h) Dimensão:
h.1) Altura aproximada: 198 cm;
h.2) Largura aproximada: 92 cm;
h.3) Profundidade aproximada: 40 cm.
i) Cor: Cinza cristal.</t>
  </si>
  <si>
    <t>ARQUIVO DE PASTA SUSPENSA EM MDF
a)	4 (quatro) gavetas e chave, na cor azul e cinza</t>
  </si>
  <si>
    <t>Valor Médio Unitário</t>
  </si>
  <si>
    <t>Valor Médio Total</t>
  </si>
  <si>
    <t>-</t>
  </si>
  <si>
    <t>Valor Médiano Unitário</t>
  </si>
  <si>
    <t>Valor Médiano Total</t>
  </si>
  <si>
    <t>VALOR GLOBAL MÉDIO:</t>
  </si>
  <si>
    <t>VALOR GLOBAL MEDIANO:</t>
  </si>
  <si>
    <t>VALOR GLOBAL DO MENOR PREÇO:</t>
  </si>
  <si>
    <t>Adriane da Silva Simões</t>
  </si>
  <si>
    <t>Assistente Administrativo</t>
  </si>
  <si>
    <t>Matrícula nº 329</t>
  </si>
  <si>
    <t>Menor Valor Unitário</t>
  </si>
  <si>
    <t>Menor Valor Total</t>
  </si>
  <si>
    <r>
      <rPr>
        <b/>
        <sz val="10"/>
        <color theme="1"/>
        <rFont val="Arial"/>
        <family val="2"/>
      </rPr>
      <t>1.1.</t>
    </r>
    <r>
      <rPr>
        <sz val="10"/>
        <color theme="1"/>
        <rFont val="Arial"/>
        <family val="2"/>
      </rPr>
      <t xml:space="preserve"> Registro de preço para aquisção de móveis para os setores do Conselho Regional de Enfermagem do Amazonas, conforme condições, quantidades e exigências estabelecidas no Pregão Eletrônico – SRP nº __/20__.</t>
    </r>
  </si>
  <si>
    <t>RELATÓRIO DE PESQUISA DE PREÇOS</t>
  </si>
  <si>
    <t>PLANILHA ORÇAMENTÁRIA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</si>
</sst>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44" fontId="1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6" borderId="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44" fontId="1" fillId="7" borderId="1" xfId="0" applyNumberFormat="1" applyFont="1" applyFill="1" applyBorder="1" applyAlignment="1">
      <alignment horizontal="center" vertical="center" wrapText="1"/>
    </xf>
    <xf numFmtId="44" fontId="3" fillId="0" borderId="0" xfId="1" applyFont="1" applyAlignment="1">
      <alignment horizontal="center"/>
    </xf>
    <xf numFmtId="44" fontId="3" fillId="0" borderId="0" xfId="0" applyNumberFormat="1" applyFont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44" fontId="3" fillId="2" borderId="1" xfId="0" applyNumberFormat="1" applyFont="1" applyFill="1" applyBorder="1" applyAlignment="1">
      <alignment vertical="center" wrapText="1"/>
    </xf>
    <xf numFmtId="0" fontId="1" fillId="7" borderId="0" xfId="0" applyFont="1" applyFill="1" applyAlignment="1">
      <alignment horizontal="left" vertical="center" wrapText="1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7823B-CD64-4A38-8747-89F7D6C57B59}">
  <sheetPr>
    <pageSetUpPr fitToPage="1"/>
  </sheetPr>
  <dimension ref="A1:I20"/>
  <sheetViews>
    <sheetView view="pageBreakPreview" zoomScaleNormal="100" zoomScaleSheetLayoutView="100" workbookViewId="0">
      <selection activeCell="M9" sqref="M9"/>
    </sheetView>
  </sheetViews>
  <sheetFormatPr defaultRowHeight="15" x14ac:dyDescent="0.25"/>
  <cols>
    <col min="1" max="1" width="8.140625" customWidth="1"/>
    <col min="2" max="2" width="10.5703125" customWidth="1"/>
    <col min="3" max="3" width="16.28515625" customWidth="1"/>
    <col min="4" max="4" width="11.5703125" customWidth="1"/>
    <col min="6" max="6" width="11.140625" customWidth="1"/>
    <col min="7" max="7" width="11" customWidth="1"/>
    <col min="8" max="8" width="13.7109375" customWidth="1"/>
    <col min="9" max="9" width="13.140625" customWidth="1"/>
  </cols>
  <sheetData>
    <row r="1" spans="1:9" x14ac:dyDescent="0.25">
      <c r="A1" s="44" t="s">
        <v>40</v>
      </c>
      <c r="B1" s="26"/>
      <c r="C1" s="26"/>
      <c r="D1" s="26"/>
      <c r="E1" s="26"/>
      <c r="F1" s="26"/>
      <c r="G1" s="26"/>
      <c r="H1" s="26"/>
      <c r="I1" s="45"/>
    </row>
    <row r="2" spans="1:9" ht="9.9499999999999993" customHeight="1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27" t="s">
        <v>9</v>
      </c>
      <c r="B3" s="27"/>
      <c r="C3" s="27"/>
      <c r="D3" s="27"/>
      <c r="E3" s="27"/>
      <c r="F3" s="27"/>
      <c r="G3" s="27"/>
      <c r="H3" s="27"/>
      <c r="I3" s="27"/>
    </row>
    <row r="4" spans="1:9" ht="71.099999999999994" customHeight="1" x14ac:dyDescent="0.25">
      <c r="A4" s="43" t="s">
        <v>39</v>
      </c>
      <c r="B4" s="43"/>
      <c r="C4" s="43"/>
      <c r="D4" s="43"/>
      <c r="E4" s="43"/>
      <c r="F4" s="43"/>
      <c r="G4" s="43"/>
      <c r="H4" s="43"/>
      <c r="I4" s="43"/>
    </row>
    <row r="5" spans="1:9" ht="9.9499999999999993" customHeight="1" x14ac:dyDescent="0.25">
      <c r="A5" s="17"/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5">
      <c r="A6" s="28" t="s">
        <v>8</v>
      </c>
      <c r="B6" s="28"/>
      <c r="C6" s="28"/>
      <c r="D6" s="28"/>
      <c r="E6" s="28"/>
      <c r="F6" s="28"/>
      <c r="G6" s="28"/>
      <c r="H6" s="28"/>
      <c r="I6" s="28"/>
    </row>
    <row r="7" spans="1:9" ht="26.45" customHeight="1" x14ac:dyDescent="0.25">
      <c r="A7" s="25" t="s">
        <v>10</v>
      </c>
      <c r="B7" s="25"/>
      <c r="C7" s="25"/>
      <c r="D7" s="25"/>
      <c r="E7" s="25"/>
      <c r="F7" s="25"/>
      <c r="G7" s="25"/>
      <c r="H7" s="25"/>
      <c r="I7" s="25"/>
    </row>
    <row r="8" spans="1:9" ht="18" customHeight="1" x14ac:dyDescent="0.25">
      <c r="A8" s="17"/>
      <c r="B8" s="17"/>
      <c r="C8" s="17"/>
      <c r="D8" s="17"/>
      <c r="E8" s="17"/>
      <c r="F8" s="17"/>
      <c r="G8" s="17"/>
      <c r="H8" s="17"/>
      <c r="I8" s="17"/>
    </row>
    <row r="9" spans="1:9" ht="15" customHeight="1" x14ac:dyDescent="0.25">
      <c r="A9" s="19" t="s">
        <v>33</v>
      </c>
      <c r="B9" s="19"/>
      <c r="C9" s="19"/>
      <c r="D9" s="34">
        <f>Detalhamento!F18</f>
        <v>87146.28</v>
      </c>
      <c r="E9" s="34"/>
      <c r="F9" s="18" t="s">
        <v>7</v>
      </c>
      <c r="G9" s="18"/>
      <c r="H9" s="18"/>
      <c r="I9" s="18"/>
    </row>
    <row r="10" spans="1:9" x14ac:dyDescent="0.25">
      <c r="A10" s="19" t="s">
        <v>31</v>
      </c>
      <c r="B10" s="19"/>
      <c r="C10" s="19"/>
      <c r="D10" s="34">
        <f>Detalhamento!H18</f>
        <v>145004.20000000001</v>
      </c>
      <c r="E10" s="34"/>
      <c r="F10" s="18" t="s">
        <v>7</v>
      </c>
      <c r="G10" s="18"/>
      <c r="H10" s="18"/>
      <c r="I10" s="18"/>
    </row>
    <row r="11" spans="1:9" ht="12.75" customHeight="1" x14ac:dyDescent="0.25">
      <c r="A11" s="19" t="s">
        <v>32</v>
      </c>
      <c r="B11" s="19"/>
      <c r="C11" s="19"/>
      <c r="D11" s="35">
        <f>Detalhamento!J18</f>
        <v>139823.44</v>
      </c>
      <c r="E11" s="35"/>
      <c r="F11" s="18" t="s">
        <v>7</v>
      </c>
      <c r="G11" s="18"/>
      <c r="H11" s="18"/>
      <c r="I11" s="18"/>
    </row>
    <row r="12" spans="1:9" ht="9.9499999999999993" customHeight="1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21" t="s">
        <v>11</v>
      </c>
      <c r="F13" s="22"/>
      <c r="G13" s="23">
        <f ca="1">TODAY()</f>
        <v>45068</v>
      </c>
      <c r="H13" s="23"/>
      <c r="I13" s="24"/>
    </row>
    <row r="14" spans="1:9" x14ac:dyDescent="0.25">
      <c r="A14" s="1"/>
      <c r="B14" s="1"/>
      <c r="C14" s="1"/>
      <c r="D14" s="1"/>
      <c r="E14" s="37"/>
      <c r="F14" s="37"/>
      <c r="G14" s="36"/>
      <c r="H14" s="36"/>
      <c r="I14" s="36"/>
    </row>
    <row r="15" spans="1:9" x14ac:dyDescent="0.25">
      <c r="A15" s="1"/>
      <c r="B15" s="1"/>
      <c r="C15" s="1"/>
      <c r="D15" s="1"/>
      <c r="E15" s="37"/>
      <c r="F15" s="37"/>
      <c r="G15" s="36"/>
      <c r="H15" s="36"/>
      <c r="I15" s="36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9" t="s">
        <v>6</v>
      </c>
      <c r="B17" s="19"/>
      <c r="C17" s="20"/>
      <c r="D17" s="20"/>
      <c r="E17" s="20"/>
      <c r="F17" s="1"/>
      <c r="G17" s="1"/>
      <c r="H17" s="1"/>
      <c r="I17" s="1"/>
    </row>
    <row r="18" spans="1:9" x14ac:dyDescent="0.25">
      <c r="A18" s="16"/>
      <c r="B18" s="16"/>
      <c r="C18" s="18" t="s">
        <v>34</v>
      </c>
      <c r="D18" s="18"/>
      <c r="E18" s="18"/>
      <c r="F18" s="1"/>
      <c r="G18" s="1"/>
      <c r="H18" s="1"/>
      <c r="I18" s="1"/>
    </row>
    <row r="19" spans="1:9" x14ac:dyDescent="0.25">
      <c r="A19" s="1"/>
      <c r="B19" s="1"/>
      <c r="C19" s="18" t="s">
        <v>35</v>
      </c>
      <c r="D19" s="18"/>
      <c r="E19" s="18"/>
      <c r="F19" s="1"/>
      <c r="G19" s="1"/>
      <c r="H19" s="1"/>
      <c r="I19" s="1"/>
    </row>
    <row r="20" spans="1:9" x14ac:dyDescent="0.25">
      <c r="C20" s="18" t="s">
        <v>36</v>
      </c>
      <c r="D20" s="18"/>
      <c r="E20" s="18"/>
    </row>
  </sheetData>
  <mergeCells count="21">
    <mergeCell ref="A9:C9"/>
    <mergeCell ref="C20:E20"/>
    <mergeCell ref="D9:E9"/>
    <mergeCell ref="F10:I10"/>
    <mergeCell ref="A11:C11"/>
    <mergeCell ref="D11:E11"/>
    <mergeCell ref="F11:I11"/>
    <mergeCell ref="A1:I1"/>
    <mergeCell ref="C18:E18"/>
    <mergeCell ref="A3:I3"/>
    <mergeCell ref="A4:I4"/>
    <mergeCell ref="A6:I6"/>
    <mergeCell ref="A7:I7"/>
    <mergeCell ref="C19:E19"/>
    <mergeCell ref="A10:C10"/>
    <mergeCell ref="D10:E10"/>
    <mergeCell ref="F9:I9"/>
    <mergeCell ref="A17:B17"/>
    <mergeCell ref="C17:E17"/>
    <mergeCell ref="E13:F13"/>
    <mergeCell ref="G13:I13"/>
  </mergeCells>
  <pageMargins left="0.51181102362204722" right="0.51181102362204722" top="0.78740157480314965" bottom="0.78740157480314965" header="0.31496062992125984" footer="0.31496062992125984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5F1ED-6F86-4D0E-A9DB-AE1B1D33F12F}">
  <sheetPr>
    <pageSetUpPr fitToPage="1"/>
  </sheetPr>
  <dimension ref="A1:Q18"/>
  <sheetViews>
    <sheetView tabSelected="1" view="pageBreakPreview" zoomScaleNormal="100" zoomScaleSheetLayoutView="100" workbookViewId="0">
      <selection activeCell="N4" sqref="N4"/>
    </sheetView>
  </sheetViews>
  <sheetFormatPr defaultRowHeight="15" x14ac:dyDescent="0.25"/>
  <cols>
    <col min="1" max="1" width="5.7109375" style="4" customWidth="1"/>
    <col min="2" max="2" width="54.28515625" style="3" customWidth="1"/>
    <col min="3" max="3" width="10.28515625" style="4" customWidth="1"/>
    <col min="4" max="6" width="17.42578125" style="4" customWidth="1"/>
    <col min="7" max="7" width="13.5703125" style="4" customWidth="1"/>
    <col min="8" max="8" width="15" style="4" customWidth="1"/>
    <col min="9" max="9" width="15" style="1" customWidth="1"/>
    <col min="10" max="10" width="17" style="1" customWidth="1"/>
    <col min="11" max="11" width="12.85546875" style="1" bestFit="1" customWidth="1"/>
    <col min="12" max="17" width="8.7109375" style="1"/>
  </cols>
  <sheetData>
    <row r="1" spans="1:10" ht="18" customHeight="1" x14ac:dyDescent="0.25">
      <c r="A1" s="29" t="s">
        <v>41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ht="38.25" x14ac:dyDescent="0.25">
      <c r="A3" s="2" t="s">
        <v>0</v>
      </c>
      <c r="B3" s="5" t="s">
        <v>1</v>
      </c>
      <c r="C3" s="2" t="s">
        <v>2</v>
      </c>
      <c r="D3" s="2" t="s">
        <v>3</v>
      </c>
      <c r="E3" s="6" t="s">
        <v>37</v>
      </c>
      <c r="F3" s="6" t="s">
        <v>38</v>
      </c>
      <c r="G3" s="6" t="s">
        <v>26</v>
      </c>
      <c r="H3" s="6" t="s">
        <v>27</v>
      </c>
      <c r="I3" s="6" t="s">
        <v>29</v>
      </c>
      <c r="J3" s="6" t="s">
        <v>30</v>
      </c>
    </row>
    <row r="4" spans="1:10" ht="73.5" customHeight="1" x14ac:dyDescent="0.25">
      <c r="A4" s="7">
        <v>1</v>
      </c>
      <c r="B4" s="8" t="s">
        <v>12</v>
      </c>
      <c r="C4" s="30" t="s">
        <v>5</v>
      </c>
      <c r="D4" s="7">
        <v>12</v>
      </c>
      <c r="E4" s="9">
        <v>720</v>
      </c>
      <c r="F4" s="10">
        <f>E4*D4</f>
        <v>8640</v>
      </c>
      <c r="G4" s="9">
        <v>1145.3886</v>
      </c>
      <c r="H4" s="10">
        <f>ROUND(D4*G4,2)</f>
        <v>13744.66</v>
      </c>
      <c r="I4" s="9">
        <v>865</v>
      </c>
      <c r="J4" s="10">
        <f>I4*D4</f>
        <v>10380</v>
      </c>
    </row>
    <row r="5" spans="1:10" ht="63" customHeight="1" x14ac:dyDescent="0.25">
      <c r="A5" s="12">
        <v>2</v>
      </c>
      <c r="B5" s="13" t="s">
        <v>13</v>
      </c>
      <c r="C5" s="12" t="s">
        <v>5</v>
      </c>
      <c r="D5" s="12">
        <v>9</v>
      </c>
      <c r="E5" s="14">
        <v>500</v>
      </c>
      <c r="F5" s="15">
        <f>E5*D5</f>
        <v>4500</v>
      </c>
      <c r="G5" s="14">
        <v>801.16700000000003</v>
      </c>
      <c r="H5" s="15">
        <f>ROUND(D5*G5,2)</f>
        <v>7210.5</v>
      </c>
      <c r="I5" s="14">
        <v>595.5</v>
      </c>
      <c r="J5" s="15">
        <f>I5*D5</f>
        <v>5359.5</v>
      </c>
    </row>
    <row r="6" spans="1:10" ht="61.5" customHeight="1" x14ac:dyDescent="0.25">
      <c r="A6" s="7">
        <v>3</v>
      </c>
      <c r="B6" s="8" t="s">
        <v>14</v>
      </c>
      <c r="C6" s="30" t="s">
        <v>5</v>
      </c>
      <c r="D6" s="7">
        <v>6</v>
      </c>
      <c r="E6" s="9">
        <v>490</v>
      </c>
      <c r="F6" s="10">
        <f>E6*D6</f>
        <v>2940</v>
      </c>
      <c r="G6" s="9">
        <v>900.19129999999996</v>
      </c>
      <c r="H6" s="10">
        <f>ROUND(D6*G6,2)</f>
        <v>5401.15</v>
      </c>
      <c r="I6" s="9">
        <v>721.49</v>
      </c>
      <c r="J6" s="10">
        <f>I6*D6</f>
        <v>4328.9400000000005</v>
      </c>
    </row>
    <row r="7" spans="1:10" ht="51" x14ac:dyDescent="0.25">
      <c r="A7" s="12">
        <v>4</v>
      </c>
      <c r="B7" s="13" t="s">
        <v>15</v>
      </c>
      <c r="C7" s="12" t="s">
        <v>5</v>
      </c>
      <c r="D7" s="12">
        <v>3</v>
      </c>
      <c r="E7" s="14">
        <v>815</v>
      </c>
      <c r="F7" s="15">
        <f>E7*D7</f>
        <v>2445</v>
      </c>
      <c r="G7" s="14">
        <v>1947.2077999999999</v>
      </c>
      <c r="H7" s="15">
        <f>ROUND(D7*G7,2)</f>
        <v>5841.62</v>
      </c>
      <c r="I7" s="14">
        <v>1044.5</v>
      </c>
      <c r="J7" s="15">
        <f>I7*D7</f>
        <v>3133.5</v>
      </c>
    </row>
    <row r="8" spans="1:10" ht="51" x14ac:dyDescent="0.25">
      <c r="A8" s="7">
        <v>5</v>
      </c>
      <c r="B8" s="8" t="s">
        <v>16</v>
      </c>
      <c r="C8" s="30" t="s">
        <v>5</v>
      </c>
      <c r="D8" s="7">
        <v>2</v>
      </c>
      <c r="E8" s="9">
        <v>812.64</v>
      </c>
      <c r="F8" s="10">
        <f>E8*D8</f>
        <v>1625.28</v>
      </c>
      <c r="G8" s="9">
        <v>1264.9242999999999</v>
      </c>
      <c r="H8" s="10">
        <f>ROUND(D8*G8,2)</f>
        <v>2529.85</v>
      </c>
      <c r="I8" s="9">
        <v>1200</v>
      </c>
      <c r="J8" s="10">
        <f>I8*D8</f>
        <v>2400</v>
      </c>
    </row>
    <row r="9" spans="1:10" ht="38.25" x14ac:dyDescent="0.25">
      <c r="A9" s="12">
        <v>6</v>
      </c>
      <c r="B9" s="13" t="s">
        <v>17</v>
      </c>
      <c r="C9" s="12" t="s">
        <v>5</v>
      </c>
      <c r="D9" s="12">
        <v>1</v>
      </c>
      <c r="E9" s="14">
        <v>20</v>
      </c>
      <c r="F9" s="15">
        <f>E9*D9</f>
        <v>20</v>
      </c>
      <c r="G9" s="14">
        <v>2491.1133</v>
      </c>
      <c r="H9" s="15">
        <f>ROUND(D9*G9,2)</f>
        <v>2491.11</v>
      </c>
      <c r="I9" s="14">
        <v>2925</v>
      </c>
      <c r="J9" s="15">
        <f>I9*D9</f>
        <v>2925</v>
      </c>
    </row>
    <row r="10" spans="1:10" ht="38.25" x14ac:dyDescent="0.25">
      <c r="A10" s="7">
        <v>7</v>
      </c>
      <c r="B10" s="8" t="s">
        <v>18</v>
      </c>
      <c r="C10" s="30" t="s">
        <v>5</v>
      </c>
      <c r="D10" s="7">
        <v>7</v>
      </c>
      <c r="E10" s="9">
        <v>1500</v>
      </c>
      <c r="F10" s="10">
        <f>E10*D10</f>
        <v>10500</v>
      </c>
      <c r="G10" s="9">
        <v>1991.7619999999999</v>
      </c>
      <c r="H10" s="10">
        <f>ROUND(D10*G10,2)</f>
        <v>13942.33</v>
      </c>
      <c r="I10" s="9">
        <v>1990</v>
      </c>
      <c r="J10" s="10">
        <f>I10*D10</f>
        <v>13930</v>
      </c>
    </row>
    <row r="11" spans="1:10" ht="165.75" x14ac:dyDescent="0.25">
      <c r="A11" s="12">
        <v>8</v>
      </c>
      <c r="B11" s="13" t="s">
        <v>19</v>
      </c>
      <c r="C11" s="12" t="s">
        <v>5</v>
      </c>
      <c r="D11" s="12">
        <v>6</v>
      </c>
      <c r="E11" s="14">
        <v>550</v>
      </c>
      <c r="F11" s="15">
        <f>E11*D11</f>
        <v>3300</v>
      </c>
      <c r="G11" s="14">
        <v>927.44</v>
      </c>
      <c r="H11" s="15">
        <f>ROUND(D11*G11,2)</f>
        <v>5564.64</v>
      </c>
      <c r="I11" s="14">
        <v>850</v>
      </c>
      <c r="J11" s="15">
        <f>I11*D11</f>
        <v>5100</v>
      </c>
    </row>
    <row r="12" spans="1:10" ht="51" x14ac:dyDescent="0.25">
      <c r="A12" s="30">
        <v>9</v>
      </c>
      <c r="B12" s="31" t="s">
        <v>20</v>
      </c>
      <c r="C12" s="30" t="s">
        <v>5</v>
      </c>
      <c r="D12" s="30">
        <v>2</v>
      </c>
      <c r="E12" s="32">
        <v>1323</v>
      </c>
      <c r="F12" s="33">
        <f>E12*D12</f>
        <v>2646</v>
      </c>
      <c r="G12" s="32">
        <v>3497.5625</v>
      </c>
      <c r="H12" s="33">
        <f>ROUND(D12*G12,2)</f>
        <v>6995.13</v>
      </c>
      <c r="I12" s="32">
        <v>3400</v>
      </c>
      <c r="J12" s="33">
        <f>I12*D12</f>
        <v>6800</v>
      </c>
    </row>
    <row r="13" spans="1:10" ht="51" x14ac:dyDescent="0.25">
      <c r="A13" s="12">
        <v>10</v>
      </c>
      <c r="B13" s="13" t="s">
        <v>21</v>
      </c>
      <c r="C13" s="12" t="s">
        <v>5</v>
      </c>
      <c r="D13" s="12">
        <v>2</v>
      </c>
      <c r="E13" s="14">
        <v>1400</v>
      </c>
      <c r="F13" s="15">
        <f>E13*D13</f>
        <v>2800</v>
      </c>
      <c r="G13" s="14">
        <v>3380.93</v>
      </c>
      <c r="H13" s="15">
        <f>G13*D13</f>
        <v>6761.86</v>
      </c>
      <c r="I13" s="14">
        <v>3930</v>
      </c>
      <c r="J13" s="15">
        <f>I13*D13</f>
        <v>7860</v>
      </c>
    </row>
    <row r="14" spans="1:10" ht="51" x14ac:dyDescent="0.25">
      <c r="A14" s="30">
        <v>11</v>
      </c>
      <c r="B14" s="31" t="s">
        <v>22</v>
      </c>
      <c r="C14" s="30" t="s">
        <v>5</v>
      </c>
      <c r="D14" s="30">
        <v>1</v>
      </c>
      <c r="E14" s="32">
        <v>695</v>
      </c>
      <c r="F14" s="33">
        <f>E14*D14</f>
        <v>695</v>
      </c>
      <c r="G14" s="32">
        <v>1370.2329</v>
      </c>
      <c r="H14" s="33">
        <f>G14*D14</f>
        <v>1370.2329</v>
      </c>
      <c r="I14" s="32">
        <v>780</v>
      </c>
      <c r="J14" s="33">
        <f>I14*D14</f>
        <v>780</v>
      </c>
    </row>
    <row r="15" spans="1:10" ht="51" x14ac:dyDescent="0.25">
      <c r="A15" s="12">
        <v>12</v>
      </c>
      <c r="B15" s="13" t="s">
        <v>23</v>
      </c>
      <c r="C15" s="12" t="s">
        <v>5</v>
      </c>
      <c r="D15" s="12">
        <v>1</v>
      </c>
      <c r="E15" s="14">
        <v>1130</v>
      </c>
      <c r="F15" s="15">
        <f>E15*D15</f>
        <v>1130</v>
      </c>
      <c r="G15" s="14">
        <v>1917.8767</v>
      </c>
      <c r="H15" s="15">
        <f>G15*D15</f>
        <v>1917.8767</v>
      </c>
      <c r="I15" s="14">
        <v>1712</v>
      </c>
      <c r="J15" s="15">
        <f>I15*D15</f>
        <v>1712</v>
      </c>
    </row>
    <row r="16" spans="1:10" ht="178.5" x14ac:dyDescent="0.25">
      <c r="A16" s="30">
        <v>13</v>
      </c>
      <c r="B16" s="31" t="s">
        <v>24</v>
      </c>
      <c r="C16" s="30" t="s">
        <v>5</v>
      </c>
      <c r="D16" s="30">
        <v>50</v>
      </c>
      <c r="E16" s="32">
        <v>900</v>
      </c>
      <c r="F16" s="33">
        <f>E16*D16</f>
        <v>45000</v>
      </c>
      <c r="G16" s="32">
        <v>1398.2188000000001</v>
      </c>
      <c r="H16" s="33">
        <f>ROUND(D16*G16,2)</f>
        <v>69910.94</v>
      </c>
      <c r="I16" s="32">
        <v>1479.5</v>
      </c>
      <c r="J16" s="33">
        <f>I16*D16</f>
        <v>73975</v>
      </c>
    </row>
    <row r="17" spans="1:10" ht="25.5" x14ac:dyDescent="0.25">
      <c r="A17" s="12">
        <v>14</v>
      </c>
      <c r="B17" s="13" t="s">
        <v>25</v>
      </c>
      <c r="C17" s="12" t="s">
        <v>5</v>
      </c>
      <c r="D17" s="12">
        <v>1</v>
      </c>
      <c r="E17" s="14">
        <v>905</v>
      </c>
      <c r="F17" s="15">
        <f>E17*D17</f>
        <v>905</v>
      </c>
      <c r="G17" s="14">
        <v>1322.3033</v>
      </c>
      <c r="H17" s="15">
        <f>G17*D17</f>
        <v>1322.3033</v>
      </c>
      <c r="I17" s="14">
        <v>1139.5</v>
      </c>
      <c r="J17" s="15">
        <f>I17*D17</f>
        <v>1139.5</v>
      </c>
    </row>
    <row r="18" spans="1:10" ht="15" customHeight="1" x14ac:dyDescent="0.25">
      <c r="A18" s="39" t="s">
        <v>4</v>
      </c>
      <c r="B18" s="40"/>
      <c r="C18" s="40"/>
      <c r="D18" s="41"/>
      <c r="E18" s="6" t="s">
        <v>28</v>
      </c>
      <c r="F18" s="42">
        <f>SUM(F4:F17)</f>
        <v>87146.28</v>
      </c>
      <c r="G18" s="38"/>
      <c r="H18" s="11">
        <f>ROUND(SUM(H4:H17),2)</f>
        <v>145004.20000000001</v>
      </c>
      <c r="I18" s="11" t="s">
        <v>28</v>
      </c>
      <c r="J18" s="11">
        <f>SUM(J4:J17)</f>
        <v>139823.44</v>
      </c>
    </row>
  </sheetData>
  <mergeCells count="2">
    <mergeCell ref="A1:J1"/>
    <mergeCell ref="A18:D18"/>
  </mergeCells>
  <pageMargins left="0.511811024" right="0.511811024" top="0.78740157499999996" bottom="0.78740157499999996" header="0.31496062000000002" footer="0.31496062000000002"/>
  <pageSetup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Todos os Itens</vt:lpstr>
      <vt:lpstr>Detalhamento</vt:lpstr>
      <vt:lpstr>Detalhamento!Area_de_impressao</vt:lpstr>
      <vt:lpstr>'Todos os Itens'!Area_de_impressao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Adriane Simoes</cp:lastModifiedBy>
  <cp:lastPrinted>2022-02-04T19:36:16Z</cp:lastPrinted>
  <dcterms:created xsi:type="dcterms:W3CDTF">2022-01-20T20:29:01Z</dcterms:created>
  <dcterms:modified xsi:type="dcterms:W3CDTF">2023-05-22T20:45:05Z</dcterms:modified>
</cp:coreProperties>
</file>