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ROCESSOS LICITATÓRIOS\2023\2. Andamento\PAD 260 - Demanda de contratação de empresa de fornecimento de passagens em geral\"/>
    </mc:Choice>
  </mc:AlternateContent>
  <xr:revisionPtr revIDLastSave="0" documentId="13_ncr:1_{2701CA6A-B9C0-4C1B-B593-31CE9217D3E4}" xr6:coauthVersionLast="47" xr6:coauthVersionMax="47" xr10:uidLastSave="{00000000-0000-0000-0000-000000000000}"/>
  <bookViews>
    <workbookView xWindow="28680" yWindow="-120" windowWidth="20730" windowHeight="11040" xr2:uid="{50E2C153-17AD-496E-9CB4-0B1D0446F5B3}"/>
  </bookViews>
  <sheets>
    <sheet name="Todos os Itens" sheetId="10" r:id="rId1"/>
  </sheets>
  <definedNames>
    <definedName name="_xlnm.Print_Area" localSheetId="0">'Todos os Itens'!$A$1:$I$41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6" i="10" l="1"/>
  <c r="H26" i="10" s="1"/>
  <c r="I26" i="10" s="1"/>
  <c r="G25" i="10"/>
  <c r="H25" i="10" s="1"/>
  <c r="G24" i="10"/>
  <c r="H24" i="10" s="1"/>
  <c r="I24" i="10" s="1"/>
  <c r="G23" i="10"/>
  <c r="H23" i="10" s="1"/>
  <c r="I23" i="10" s="1"/>
  <c r="A24" i="10"/>
  <c r="A25" i="10" s="1"/>
  <c r="A26" i="10" s="1"/>
  <c r="I25" i="10" l="1"/>
  <c r="I27" i="10" s="1"/>
  <c r="D34" i="10" s="1"/>
  <c r="H27" i="10"/>
  <c r="G37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Abraao Azevedo</author>
  </authors>
  <commentList>
    <comment ref="C4" authorId="0" shapeId="0" xr:uid="{06A4BB43-EB9A-434E-B4A9-E44A6FD35697}">
      <text>
        <r>
          <rPr>
            <b/>
            <sz val="9"/>
            <color indexed="81"/>
            <rFont val="Segoe UI"/>
            <family val="2"/>
          </rPr>
          <t>Campos para preenchimento na cor "CINZA".</t>
        </r>
      </text>
    </comment>
    <comment ref="H6" authorId="0" shapeId="0" xr:uid="{9A3561BC-B7D7-4F2C-B6EC-1583EF0073E9}">
      <text>
        <r>
          <rPr>
            <b/>
            <sz val="9"/>
            <color indexed="81"/>
            <rFont val="Segoe UI"/>
            <family val="2"/>
          </rPr>
          <t>Campo de apenas "um" clique.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I19" authorId="0" shapeId="0" xr:uid="{601E6A21-B1FC-486B-BAF9-9382C261103C}">
      <text>
        <r>
          <rPr>
            <b/>
            <sz val="9"/>
            <color indexed="81"/>
            <rFont val="Segoe UI"/>
            <family val="2"/>
          </rPr>
          <t xml:space="preserve">Está planilha possui formulas que ajudam no calculo automático de outras células, logo, MODIFICAR APENAS A COLUNA DA </t>
        </r>
        <r>
          <rPr>
            <b/>
            <i/>
            <u/>
            <sz val="9"/>
            <color indexed="81"/>
            <rFont val="Segoe UI"/>
            <family val="2"/>
          </rPr>
          <t>REMUNERAÇÃO / DESCONTO DA AGENCIA DE VIAGEM (RDAV) % (C)</t>
        </r>
        <r>
          <rPr>
            <b/>
            <sz val="9"/>
            <color indexed="81"/>
            <rFont val="Segoe UI"/>
            <family val="2"/>
          </rPr>
          <t xml:space="preserve">
Observação importante!!
Não serão aceitos valores (unitário, subtotal, total, geral e global) superiores aos definidos no Termo de Referencia.</t>
        </r>
      </text>
    </comment>
    <comment ref="C40" authorId="0" shapeId="0" xr:uid="{B68A3D1B-F410-4B58-AF6E-DAF46D46B6BB}">
      <text>
        <r>
          <rPr>
            <b/>
            <sz val="9"/>
            <color indexed="81"/>
            <rFont val="Segoe UI"/>
            <family val="2"/>
          </rPr>
          <t>Campos para preenchimento na cor "CINZA".
Por desejo do licitante, pode ser substituido por assinatura digital através de certificado digital no padrão ICP-Brasil, de modo que seja possível consultar a assinatura, conforme Medida Provisória nº 2.200-2, de 24 de agosto de 2001.</t>
        </r>
      </text>
    </comment>
  </commentList>
</comments>
</file>

<file path=xl/sharedStrings.xml><?xml version="1.0" encoding="utf-8"?>
<sst xmlns="http://schemas.openxmlformats.org/spreadsheetml/2006/main" count="48" uniqueCount="48">
  <si>
    <t>Item</t>
  </si>
  <si>
    <t>Responsavel Legal</t>
  </si>
  <si>
    <t>(Nome de Responsavel Legal)</t>
  </si>
  <si>
    <t>ASSINATURA:</t>
  </si>
  <si>
    <t>(___________________________________________)</t>
  </si>
  <si>
    <t>VALOR GLOBAL DA PROPOSTA:</t>
  </si>
  <si>
    <t>• Declaramos conhecer e nos submetemos integralmente a todas as cláusulas e condições do presente Edital e seus anexos.</t>
  </si>
  <si>
    <t>• Declaramos que os serviços aqui ofertados estão de acordo com as especificações do Termo de Referência da presente licitação.</t>
  </si>
  <si>
    <t>• Nos preços apresentados deverão incluir todos os custos com salários, horas extras, encargos sociais, transportes, uniformes, lucros, encargos fiscais e para-fiscais, despesas diretas e indiretas, bem como aquelas indispensáveis para execução do objeto.</t>
  </si>
  <si>
    <t>• Validade da Proposta: ___ (_______) dias, observado o prazo mínimo de 60 (sessenta) dias.</t>
  </si>
  <si>
    <t>2. PLANILHA DE PREÇOS</t>
  </si>
  <si>
    <t>1. OBJETO</t>
  </si>
  <si>
    <t>Tipo de Conta:</t>
  </si>
  <si>
    <t>Conta Bancária:</t>
  </si>
  <si>
    <t>Nº da agência bancária:</t>
  </si>
  <si>
    <t>Nome do Favorecido:</t>
  </si>
  <si>
    <t>Banco:</t>
  </si>
  <si>
    <t>Fax:</t>
  </si>
  <si>
    <t>Telefone:</t>
  </si>
  <si>
    <t>E-mail:</t>
  </si>
  <si>
    <t>CEP:</t>
  </si>
  <si>
    <t>Cidade:</t>
  </si>
  <si>
    <t>Bairro:</t>
  </si>
  <si>
    <t>Endereço:</t>
  </si>
  <si>
    <t>Optante pelo Simples:</t>
  </si>
  <si>
    <t>CNPJ:</t>
  </si>
  <si>
    <t>Razão Social:</t>
  </si>
  <si>
    <t>Nome de Fantasia:</t>
  </si>
  <si>
    <t>Licitação:</t>
  </si>
  <si>
    <t>(Local)/(UF)</t>
  </si>
  <si>
    <t>ANEXO II DO EDITAL
MODELO DE PROPOSTA</t>
  </si>
  <si>
    <t>Grupo Único</t>
  </si>
  <si>
    <r>
      <rPr>
        <b/>
        <sz val="10"/>
        <color theme="1"/>
        <rFont val="Arial"/>
        <family val="2"/>
      </rPr>
      <t>2.1.</t>
    </r>
    <r>
      <rPr>
        <sz val="10"/>
        <color theme="1"/>
        <rFont val="Arial"/>
        <family val="2"/>
      </rPr>
      <t xml:space="preserve"> Apresentar planilha descritiva com marca, valores unitários, total, junto com total geral do grupo, conforme descrito no </t>
    </r>
    <r>
      <rPr>
        <b/>
        <sz val="10"/>
        <color theme="1"/>
        <rFont val="Arial"/>
        <family val="2"/>
      </rPr>
      <t>Termo de Referência - Anexo I do Edital</t>
    </r>
    <r>
      <rPr>
        <sz val="10"/>
        <color theme="1"/>
        <rFont val="Arial"/>
        <family val="2"/>
      </rPr>
      <t xml:space="preserve">. </t>
    </r>
  </si>
  <si>
    <t>Descrição</t>
  </si>
  <si>
    <r>
      <t>Valor Global R$ (</t>
    </r>
    <r>
      <rPr>
        <b/>
        <sz val="10"/>
        <color theme="1"/>
        <rFont val="Calibri"/>
        <family val="2"/>
      </rPr>
      <t>∑</t>
    </r>
    <r>
      <rPr>
        <b/>
        <sz val="9.8000000000000007"/>
        <color theme="1"/>
        <rFont val="Arial"/>
        <family val="2"/>
      </rPr>
      <t xml:space="preserve"> das colunas)</t>
    </r>
  </si>
  <si>
    <t>Pregão Eletrônico - COREN/AM nº 010/2023</t>
  </si>
  <si>
    <r>
      <rPr>
        <b/>
        <sz val="10"/>
        <color theme="1"/>
        <rFont val="Arial"/>
        <family val="2"/>
      </rPr>
      <t>1.1.</t>
    </r>
    <r>
      <rPr>
        <sz val="10"/>
        <color theme="1"/>
        <rFont val="Arial"/>
        <family val="2"/>
      </rPr>
      <t xml:space="preserve"> Contratação de pessoa jurídica especializada na prestação de serviços continuados de cotação, reserva e fornecimento de passagens aéreas nacionais e internacionais, e passagens terrestres e fluviais nacionais, por meio de atendimento remoto (e-mail e telefone) e/ou em posto de atendimento físico, em regime de empreitada por preço unitário, para atender as necessidades do Conselho Regional de Enfermagem do Amazonas (COREN-AM), conforme condições, quantidades e exigências estabelecidas no Pregão Eletrônico nº 010/2023.</t>
    </r>
  </si>
  <si>
    <t>Quantidade Total de Passagens (a)</t>
  </si>
  <si>
    <t>Valor Estimado para Compras (b)</t>
  </si>
  <si>
    <t>Remuneração / Desconto da Agencia de Viagem (RDAV)</t>
  </si>
  <si>
    <t>RDAV Total R$ (e = a x b)</t>
  </si>
  <si>
    <t xml:space="preserve">% (c) </t>
  </si>
  <si>
    <t>R$ (d = b x c)</t>
  </si>
  <si>
    <t>Estimativa Anual da Contratação R$ (f = b + e)</t>
  </si>
  <si>
    <r>
      <t xml:space="preserve">Agenciamento para emissão de bilhetes, remarcação, cancelamento, cotação, assessoria, reserva de bagagens e emissão de </t>
    </r>
    <r>
      <rPr>
        <b/>
        <sz val="10"/>
        <rFont val="Arial"/>
        <family val="2"/>
      </rPr>
      <t>Passagens Aéreas Nacionais</t>
    </r>
    <r>
      <rPr>
        <sz val="10"/>
        <rFont val="Arial"/>
        <family val="2"/>
      </rPr>
      <t xml:space="preserve"> incluindo taxas embarque, bagagens e demais encargos.</t>
    </r>
  </si>
  <si>
    <r>
      <t xml:space="preserve">Agenciamento para emissão de bilhetes, remarcação, cancelamento, cotação, assessoria, reserva de bagagens e emissão de </t>
    </r>
    <r>
      <rPr>
        <b/>
        <sz val="10"/>
        <color theme="1"/>
        <rFont val="Arial"/>
        <family val="2"/>
      </rPr>
      <t>Passagens Aéreas Internacionais</t>
    </r>
    <r>
      <rPr>
        <sz val="10"/>
        <color theme="1"/>
        <rFont val="Arial"/>
        <family val="2"/>
      </rPr>
      <t xml:space="preserve"> incluindo taxas embarque, bagagens e demais encargos.</t>
    </r>
  </si>
  <si>
    <r>
      <t xml:space="preserve">Agenciamento para emissão de bilhetes, remarcação, cancelamento, cotação, assessoria, reserva de bagagens e emissão de </t>
    </r>
    <r>
      <rPr>
        <b/>
        <sz val="10"/>
        <rFont val="Arial"/>
        <family val="2"/>
      </rPr>
      <t>Passagens Fluviais Nacionais</t>
    </r>
    <r>
      <rPr>
        <sz val="10"/>
        <rFont val="Arial"/>
        <family val="2"/>
      </rPr>
      <t xml:space="preserve"> incluindo taxas embarque, bagagens e demais encargos.</t>
    </r>
  </si>
  <si>
    <r>
      <t xml:space="preserve">Agenciamento para emissão de bilhetes, remarcação, cancelamento, cotação, assessoria, reserva de bagagens e emissão de </t>
    </r>
    <r>
      <rPr>
        <b/>
        <sz val="10"/>
        <color theme="1"/>
        <rFont val="Arial"/>
        <family val="2"/>
      </rPr>
      <t>Passagens Rodoviárias/Veículo(s) Terrestre(s) Nacionais</t>
    </r>
    <r>
      <rPr>
        <sz val="10"/>
        <color theme="1"/>
        <rFont val="Arial"/>
        <family val="2"/>
      </rPr>
      <t xml:space="preserve">  incluindo taxas embarque, bagagens e demais encargos.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</si>
</sst>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$&quot;\ #,##0.00"/>
    <numFmt numFmtId="165" formatCode="[$-F800]dddd\,\ mmmm\ dd\,\ yyyy"/>
    <numFmt numFmtId="166" formatCode="0.000%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sz val="8"/>
      <color rgb="FF000000"/>
      <name val="Segoe UI"/>
      <family val="2"/>
    </font>
    <font>
      <b/>
      <sz val="10"/>
      <color theme="1"/>
      <name val="Calibri"/>
      <family val="2"/>
    </font>
    <font>
      <b/>
      <sz val="9.8000000000000007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i/>
      <u/>
      <sz val="9"/>
      <color indexed="81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4" fillId="3" borderId="3" xfId="0" applyFont="1" applyFill="1" applyBorder="1"/>
    <xf numFmtId="0" fontId="2" fillId="4" borderId="5" xfId="0" applyFont="1" applyFill="1" applyBorder="1"/>
    <xf numFmtId="0" fontId="4" fillId="3" borderId="5" xfId="0" applyFont="1" applyFill="1" applyBorder="1"/>
    <xf numFmtId="0" fontId="2" fillId="4" borderId="2" xfId="0" applyFont="1" applyFill="1" applyBorder="1"/>
    <xf numFmtId="0" fontId="2" fillId="4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" fontId="4" fillId="6" borderId="1" xfId="0" applyNumberFormat="1" applyFont="1" applyFill="1" applyBorder="1" applyAlignment="1">
      <alignment horizontal="center" vertical="center" wrapText="1"/>
    </xf>
    <xf numFmtId="4" fontId="4" fillId="5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3" fontId="4" fillId="6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6" borderId="1" xfId="0" applyNumberFormat="1" applyFont="1" applyFill="1" applyBorder="1" applyAlignment="1">
      <alignment horizontal="center" vertical="center" wrapText="1"/>
    </xf>
    <xf numFmtId="166" fontId="4" fillId="6" borderId="7" xfId="1" applyNumberFormat="1" applyFont="1" applyFill="1" applyBorder="1" applyAlignment="1">
      <alignment horizontal="center" vertical="center" wrapText="1"/>
    </xf>
    <xf numFmtId="166" fontId="1" fillId="0" borderId="1" xfId="1" applyNumberFormat="1" applyFont="1" applyBorder="1" applyAlignment="1">
      <alignment horizontal="center" vertical="center" wrapText="1"/>
    </xf>
    <xf numFmtId="166" fontId="1" fillId="6" borderId="1" xfId="1" applyNumberFormat="1" applyFont="1" applyFill="1" applyBorder="1" applyAlignment="1">
      <alignment horizontal="center" vertical="center" wrapText="1"/>
    </xf>
    <xf numFmtId="164" fontId="4" fillId="6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6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6" borderId="2" xfId="0" applyFont="1" applyFill="1" applyBorder="1" applyAlignment="1">
      <alignment horizontal="left" vertical="center" wrapText="1"/>
    </xf>
    <xf numFmtId="0" fontId="4" fillId="6" borderId="5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1" fillId="0" borderId="4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165" fontId="3" fillId="0" borderId="5" xfId="0" applyNumberFormat="1" applyFont="1" applyBorder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5" fillId="3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2" borderId="2" xfId="0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1" fillId="5" borderId="5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4" fillId="3" borderId="5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left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768350</xdr:colOff>
          <xdr:row>5</xdr:row>
          <xdr:rowOff>12700</xdr:rowOff>
        </xdr:from>
        <xdr:to>
          <xdr:col>7</xdr:col>
          <xdr:colOff>942975</xdr:colOff>
          <xdr:row>6</xdr:row>
          <xdr:rowOff>9525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8D8D8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952500</xdr:colOff>
          <xdr:row>5</xdr:row>
          <xdr:rowOff>12700</xdr:rowOff>
        </xdr:from>
        <xdr:to>
          <xdr:col>8</xdr:col>
          <xdr:colOff>923925</xdr:colOff>
          <xdr:row>6</xdr:row>
          <xdr:rowOff>9525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8D8D8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7823B-CD64-4A38-8747-89F7D6C57B59}">
  <sheetPr>
    <pageSetUpPr fitToPage="1"/>
  </sheetPr>
  <dimension ref="A1:I41"/>
  <sheetViews>
    <sheetView tabSelected="1" view="pageBreakPreview" topLeftCell="A25" zoomScaleNormal="100" zoomScaleSheetLayoutView="100" workbookViewId="0">
      <selection activeCell="E25" sqref="E25"/>
    </sheetView>
  </sheetViews>
  <sheetFormatPr defaultRowHeight="14.5" x14ac:dyDescent="0.35"/>
  <cols>
    <col min="1" max="1" width="6.36328125" customWidth="1"/>
    <col min="2" max="2" width="10.6328125" customWidth="1"/>
    <col min="3" max="3" width="11.453125" customWidth="1"/>
    <col min="4" max="4" width="11.54296875" customWidth="1"/>
    <col min="5" max="5" width="12.7265625" customWidth="1"/>
    <col min="6" max="6" width="7.08984375" customWidth="1"/>
    <col min="7" max="7" width="11" customWidth="1"/>
    <col min="8" max="9" width="13.7265625" customWidth="1"/>
  </cols>
  <sheetData>
    <row r="1" spans="1:9" x14ac:dyDescent="0.35">
      <c r="A1" s="63" t="s">
        <v>30</v>
      </c>
      <c r="B1" s="41"/>
      <c r="C1" s="41"/>
      <c r="D1" s="41"/>
      <c r="E1" s="41"/>
      <c r="F1" s="41"/>
      <c r="G1" s="41"/>
      <c r="H1" s="41"/>
      <c r="I1" s="41"/>
    </row>
    <row r="2" spans="1:9" x14ac:dyDescent="0.35">
      <c r="A2" s="64"/>
      <c r="B2" s="64"/>
      <c r="C2" s="64"/>
      <c r="D2" s="64"/>
      <c r="E2" s="64"/>
      <c r="F2" s="64"/>
      <c r="G2" s="64"/>
      <c r="H2" s="64"/>
      <c r="I2" s="64"/>
    </row>
    <row r="3" spans="1:9" x14ac:dyDescent="0.35">
      <c r="A3" s="53" t="s">
        <v>28</v>
      </c>
      <c r="B3" s="54"/>
      <c r="C3" s="65" t="s">
        <v>35</v>
      </c>
      <c r="D3" s="65"/>
      <c r="E3" s="65"/>
      <c r="F3" s="65"/>
      <c r="G3" s="65"/>
      <c r="H3" s="65"/>
      <c r="I3" s="66"/>
    </row>
    <row r="4" spans="1:9" x14ac:dyDescent="0.35">
      <c r="A4" s="67" t="s">
        <v>27</v>
      </c>
      <c r="B4" s="68"/>
      <c r="C4" s="50"/>
      <c r="D4" s="50"/>
      <c r="E4" s="50"/>
      <c r="F4" s="50"/>
      <c r="G4" s="50"/>
      <c r="H4" s="50"/>
      <c r="I4" s="51"/>
    </row>
    <row r="5" spans="1:9" x14ac:dyDescent="0.35">
      <c r="A5" s="53" t="s">
        <v>26</v>
      </c>
      <c r="B5" s="54"/>
      <c r="C5" s="50"/>
      <c r="D5" s="50"/>
      <c r="E5" s="50"/>
      <c r="F5" s="50"/>
      <c r="G5" s="50"/>
      <c r="H5" s="50"/>
      <c r="I5" s="51"/>
    </row>
    <row r="6" spans="1:9" x14ac:dyDescent="0.35">
      <c r="A6" s="9" t="s">
        <v>25</v>
      </c>
      <c r="B6" s="49"/>
      <c r="C6" s="49"/>
      <c r="D6" s="49"/>
      <c r="E6" s="49"/>
      <c r="F6" s="55" t="s">
        <v>24</v>
      </c>
      <c r="G6" s="55"/>
      <c r="H6" s="61"/>
      <c r="I6" s="62"/>
    </row>
    <row r="7" spans="1:9" x14ac:dyDescent="0.35">
      <c r="A7" s="53" t="s">
        <v>23</v>
      </c>
      <c r="B7" s="54"/>
      <c r="C7" s="50"/>
      <c r="D7" s="50"/>
      <c r="E7" s="50"/>
      <c r="F7" s="50"/>
      <c r="G7" s="50"/>
      <c r="H7" s="50"/>
      <c r="I7" s="51"/>
    </row>
    <row r="8" spans="1:9" x14ac:dyDescent="0.35">
      <c r="A8" s="9" t="s">
        <v>22</v>
      </c>
      <c r="B8" s="49"/>
      <c r="C8" s="49"/>
      <c r="D8" s="49"/>
      <c r="E8" s="49"/>
      <c r="F8" s="10" t="s">
        <v>21</v>
      </c>
      <c r="G8" s="50"/>
      <c r="H8" s="50"/>
      <c r="I8" s="51"/>
    </row>
    <row r="9" spans="1:9" x14ac:dyDescent="0.35">
      <c r="A9" s="11" t="s">
        <v>20</v>
      </c>
      <c r="B9" s="49"/>
      <c r="C9" s="49"/>
      <c r="D9" s="49"/>
      <c r="E9" s="49"/>
      <c r="F9" s="10" t="s">
        <v>19</v>
      </c>
      <c r="G9" s="50"/>
      <c r="H9" s="50"/>
      <c r="I9" s="51"/>
    </row>
    <row r="10" spans="1:9" x14ac:dyDescent="0.35">
      <c r="A10" s="53" t="s">
        <v>18</v>
      </c>
      <c r="B10" s="54"/>
      <c r="C10" s="50"/>
      <c r="D10" s="50"/>
      <c r="E10" s="50"/>
      <c r="F10" s="10" t="s">
        <v>17</v>
      </c>
      <c r="G10" s="50"/>
      <c r="H10" s="50"/>
      <c r="I10" s="51"/>
    </row>
    <row r="11" spans="1:9" x14ac:dyDescent="0.35">
      <c r="A11" s="9" t="s">
        <v>16</v>
      </c>
      <c r="B11" s="49"/>
      <c r="C11" s="49"/>
      <c r="D11" s="49"/>
      <c r="E11" s="7" t="s">
        <v>15</v>
      </c>
      <c r="F11" s="7"/>
      <c r="G11" s="50"/>
      <c r="H11" s="50"/>
      <c r="I11" s="51"/>
    </row>
    <row r="12" spans="1:9" x14ac:dyDescent="0.35">
      <c r="A12" s="53" t="s">
        <v>14</v>
      </c>
      <c r="B12" s="54"/>
      <c r="C12" s="54"/>
      <c r="D12" s="8"/>
      <c r="E12" s="55" t="s">
        <v>13</v>
      </c>
      <c r="F12" s="55"/>
      <c r="G12" s="8"/>
      <c r="H12" s="7" t="s">
        <v>12</v>
      </c>
      <c r="I12" s="6"/>
    </row>
    <row r="13" spans="1:9" ht="10" customHeight="1" x14ac:dyDescent="0.3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35">
      <c r="A14" s="56" t="s">
        <v>11</v>
      </c>
      <c r="B14" s="56"/>
      <c r="C14" s="56"/>
      <c r="D14" s="56"/>
      <c r="E14" s="56"/>
      <c r="F14" s="56"/>
      <c r="G14" s="56"/>
      <c r="H14" s="56"/>
      <c r="I14" s="56"/>
    </row>
    <row r="15" spans="1:9" ht="71" customHeight="1" x14ac:dyDescent="0.35">
      <c r="A15" s="27" t="s">
        <v>36</v>
      </c>
      <c r="B15" s="27"/>
      <c r="C15" s="27"/>
      <c r="D15" s="27"/>
      <c r="E15" s="27"/>
      <c r="F15" s="27"/>
      <c r="G15" s="27"/>
      <c r="H15" s="27"/>
      <c r="I15" s="27"/>
    </row>
    <row r="16" spans="1:9" ht="10" customHeight="1" x14ac:dyDescent="0.35">
      <c r="A16" s="5"/>
      <c r="B16" s="5"/>
      <c r="C16" s="5"/>
      <c r="D16" s="5"/>
      <c r="E16" s="5"/>
      <c r="F16" s="5"/>
      <c r="G16" s="5"/>
      <c r="H16" s="5"/>
      <c r="I16" s="5"/>
    </row>
    <row r="17" spans="1:9" ht="15" customHeight="1" x14ac:dyDescent="0.35">
      <c r="A17" s="57" t="s">
        <v>10</v>
      </c>
      <c r="B17" s="57"/>
      <c r="C17" s="57"/>
      <c r="D17" s="57"/>
      <c r="E17" s="57"/>
      <c r="F17" s="57"/>
      <c r="G17" s="57"/>
      <c r="H17" s="57"/>
      <c r="I17" s="57"/>
    </row>
    <row r="18" spans="1:9" ht="26.5" customHeight="1" x14ac:dyDescent="0.35">
      <c r="A18" s="27" t="s">
        <v>32</v>
      </c>
      <c r="B18" s="27"/>
      <c r="C18" s="27"/>
      <c r="D18" s="27"/>
      <c r="E18" s="27"/>
      <c r="F18" s="27"/>
      <c r="G18" s="27"/>
      <c r="H18" s="27"/>
      <c r="I18" s="27"/>
    </row>
    <row r="19" spans="1:9" ht="6.5" customHeight="1" x14ac:dyDescent="0.35">
      <c r="A19" s="2"/>
      <c r="B19" s="2"/>
      <c r="C19" s="2"/>
      <c r="D19" s="2"/>
      <c r="E19" s="2"/>
      <c r="F19" s="2"/>
      <c r="G19" s="2"/>
      <c r="H19" s="2"/>
      <c r="I19" s="2"/>
    </row>
    <row r="20" spans="1:9" ht="25" customHeight="1" x14ac:dyDescent="0.35">
      <c r="A20" s="52" t="s">
        <v>31</v>
      </c>
      <c r="B20" s="52"/>
      <c r="C20" s="52"/>
      <c r="D20" s="52"/>
      <c r="E20" s="52"/>
      <c r="F20" s="52"/>
      <c r="G20" s="52"/>
      <c r="H20" s="52"/>
      <c r="I20" s="52"/>
    </row>
    <row r="21" spans="1:9" ht="53" customHeight="1" x14ac:dyDescent="0.35">
      <c r="A21" s="32" t="s">
        <v>0</v>
      </c>
      <c r="B21" s="34" t="s">
        <v>33</v>
      </c>
      <c r="C21" s="35"/>
      <c r="D21" s="32" t="s">
        <v>37</v>
      </c>
      <c r="E21" s="32" t="s">
        <v>38</v>
      </c>
      <c r="F21" s="38" t="s">
        <v>39</v>
      </c>
      <c r="G21" s="39"/>
      <c r="H21" s="32" t="s">
        <v>40</v>
      </c>
      <c r="I21" s="32" t="s">
        <v>43</v>
      </c>
    </row>
    <row r="22" spans="1:9" ht="71" customHeight="1" x14ac:dyDescent="0.35">
      <c r="A22" s="33"/>
      <c r="B22" s="36"/>
      <c r="C22" s="37"/>
      <c r="D22" s="33"/>
      <c r="E22" s="33"/>
      <c r="F22" s="17" t="s">
        <v>41</v>
      </c>
      <c r="G22" s="17" t="s">
        <v>42</v>
      </c>
      <c r="H22" s="33"/>
      <c r="I22" s="33"/>
    </row>
    <row r="23" spans="1:9" ht="138" customHeight="1" x14ac:dyDescent="0.35">
      <c r="A23" s="12">
        <v>1</v>
      </c>
      <c r="B23" s="28" t="s">
        <v>44</v>
      </c>
      <c r="C23" s="29"/>
      <c r="D23" s="18">
        <v>193</v>
      </c>
      <c r="E23" s="24">
        <v>452927.2</v>
      </c>
      <c r="F23" s="21">
        <v>2.2078999999999999E-8</v>
      </c>
      <c r="G23" s="15">
        <f>ROUND(E23*F23,2)</f>
        <v>0.01</v>
      </c>
      <c r="H23" s="15">
        <f>ROUND(D23*G23,2)</f>
        <v>1.93</v>
      </c>
      <c r="I23" s="15">
        <f>ROUND(E23+H23,2)</f>
        <v>452929.13</v>
      </c>
    </row>
    <row r="24" spans="1:9" ht="138" customHeight="1" x14ac:dyDescent="0.35">
      <c r="A24" s="3">
        <f t="shared" ref="A24:A26" si="0">A23+1</f>
        <v>2</v>
      </c>
      <c r="B24" s="30" t="s">
        <v>45</v>
      </c>
      <c r="C24" s="31"/>
      <c r="D24" s="19">
        <v>4</v>
      </c>
      <c r="E24" s="25">
        <v>14853</v>
      </c>
      <c r="F24" s="22">
        <v>6.7326499999999996E-7</v>
      </c>
      <c r="G24" s="16">
        <f>ROUND(E24*F24,2)</f>
        <v>0.01</v>
      </c>
      <c r="H24" s="16">
        <f>ROUND(D24*G24,2)</f>
        <v>0.04</v>
      </c>
      <c r="I24" s="16">
        <f>ROUND(E24+H24,2)</f>
        <v>14853.04</v>
      </c>
    </row>
    <row r="25" spans="1:9" ht="138" customHeight="1" x14ac:dyDescent="0.35">
      <c r="A25" s="13">
        <f t="shared" si="0"/>
        <v>3</v>
      </c>
      <c r="B25" s="28" t="s">
        <v>46</v>
      </c>
      <c r="C25" s="29"/>
      <c r="D25" s="20">
        <v>80</v>
      </c>
      <c r="E25" s="26">
        <v>26400</v>
      </c>
      <c r="F25" s="23">
        <v>4.9999999999999998E-7</v>
      </c>
      <c r="G25" s="15">
        <f>ROUND(E25*F25,2)</f>
        <v>0.01</v>
      </c>
      <c r="H25" s="15">
        <f>ROUND(D25*G25,2)</f>
        <v>0.8</v>
      </c>
      <c r="I25" s="15">
        <f>ROUND(E25+H25,2)</f>
        <v>26400.799999999999</v>
      </c>
    </row>
    <row r="26" spans="1:9" ht="138" customHeight="1" x14ac:dyDescent="0.35">
      <c r="A26" s="3">
        <f t="shared" si="0"/>
        <v>4</v>
      </c>
      <c r="B26" s="30" t="s">
        <v>47</v>
      </c>
      <c r="C26" s="31"/>
      <c r="D26" s="19">
        <v>100</v>
      </c>
      <c r="E26" s="25">
        <v>12984</v>
      </c>
      <c r="F26" s="22">
        <v>7.70179E-7</v>
      </c>
      <c r="G26" s="16">
        <f>ROUND(E26*F26,2)</f>
        <v>0.01</v>
      </c>
      <c r="H26" s="16">
        <f>ROUND(D26*G26,2)</f>
        <v>1</v>
      </c>
      <c r="I26" s="16">
        <f>ROUND(E26+H26,2)</f>
        <v>12985</v>
      </c>
    </row>
    <row r="27" spans="1:9" ht="15" customHeight="1" x14ac:dyDescent="0.35">
      <c r="A27" s="59" t="s">
        <v>34</v>
      </c>
      <c r="B27" s="60"/>
      <c r="C27" s="60"/>
      <c r="D27" s="60"/>
      <c r="E27" s="60"/>
      <c r="F27" s="60"/>
      <c r="G27" s="60"/>
      <c r="H27" s="14">
        <f>ROUND(SUM(H23:H26),2)</f>
        <v>3.77</v>
      </c>
      <c r="I27" s="14">
        <f>ROUND(SUM(I23:I26),2)</f>
        <v>507167.97</v>
      </c>
    </row>
    <row r="28" spans="1:9" ht="10" customHeight="1" x14ac:dyDescent="0.35">
      <c r="A28" s="1"/>
      <c r="B28" s="1"/>
      <c r="C28" s="1"/>
      <c r="D28" s="1"/>
      <c r="E28" s="1"/>
      <c r="F28" s="1"/>
      <c r="G28" s="1"/>
      <c r="H28" s="1"/>
      <c r="I28" s="1"/>
    </row>
    <row r="29" spans="1:9" ht="19" customHeight="1" x14ac:dyDescent="0.35">
      <c r="A29" s="58" t="s">
        <v>9</v>
      </c>
      <c r="B29" s="58"/>
      <c r="C29" s="58"/>
      <c r="D29" s="58"/>
      <c r="E29" s="58"/>
      <c r="F29" s="58"/>
      <c r="G29" s="58"/>
      <c r="H29" s="58"/>
      <c r="I29" s="58"/>
    </row>
    <row r="30" spans="1:9" ht="43.5" customHeight="1" x14ac:dyDescent="0.35">
      <c r="A30" s="27" t="s">
        <v>8</v>
      </c>
      <c r="B30" s="27"/>
      <c r="C30" s="27"/>
      <c r="D30" s="27"/>
      <c r="E30" s="27"/>
      <c r="F30" s="27"/>
      <c r="G30" s="27"/>
      <c r="H30" s="27"/>
      <c r="I30" s="27"/>
    </row>
    <row r="31" spans="1:9" ht="30" customHeight="1" x14ac:dyDescent="0.35">
      <c r="A31" s="27" t="s">
        <v>7</v>
      </c>
      <c r="B31" s="27"/>
      <c r="C31" s="27"/>
      <c r="D31" s="27"/>
      <c r="E31" s="27"/>
      <c r="F31" s="27"/>
      <c r="G31" s="27"/>
      <c r="H31" s="27"/>
      <c r="I31" s="27"/>
    </row>
    <row r="32" spans="1:9" ht="30" customHeight="1" x14ac:dyDescent="0.35">
      <c r="A32" s="48" t="s">
        <v>6</v>
      </c>
      <c r="B32" s="48"/>
      <c r="C32" s="48"/>
      <c r="D32" s="48"/>
      <c r="E32" s="48"/>
      <c r="F32" s="48"/>
      <c r="G32" s="48"/>
      <c r="H32" s="48"/>
      <c r="I32" s="48"/>
    </row>
    <row r="33" spans="1:9" ht="10" customHeight="1" x14ac:dyDescent="0.3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35">
      <c r="A34" s="41" t="s">
        <v>5</v>
      </c>
      <c r="B34" s="41"/>
      <c r="C34" s="41"/>
      <c r="D34" s="42">
        <f>I27</f>
        <v>507167.97</v>
      </c>
      <c r="E34" s="42"/>
      <c r="F34" s="40" t="s">
        <v>4</v>
      </c>
      <c r="G34" s="40"/>
      <c r="H34" s="40"/>
      <c r="I34" s="40"/>
    </row>
    <row r="35" spans="1:9" ht="10" customHeight="1" x14ac:dyDescent="0.35">
      <c r="A35" s="1"/>
      <c r="B35" s="1"/>
      <c r="C35" s="1"/>
      <c r="D35" s="1"/>
      <c r="E35" s="1"/>
      <c r="F35" s="1"/>
      <c r="G35" s="1"/>
      <c r="H35" s="1"/>
      <c r="I35" s="1"/>
    </row>
    <row r="36" spans="1:9" ht="10" customHeight="1" x14ac:dyDescent="0.3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35">
      <c r="A37" s="1"/>
      <c r="B37" s="1"/>
      <c r="C37" s="1"/>
      <c r="D37" s="1"/>
      <c r="E37" s="44" t="s">
        <v>29</v>
      </c>
      <c r="F37" s="45"/>
      <c r="G37" s="46">
        <f ca="1">TODAY()</f>
        <v>45076</v>
      </c>
      <c r="H37" s="46"/>
      <c r="I37" s="47"/>
    </row>
    <row r="38" spans="1:9" x14ac:dyDescent="0.3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35">
      <c r="A39" s="41" t="s">
        <v>3</v>
      </c>
      <c r="B39" s="41"/>
      <c r="C39" s="43"/>
      <c r="D39" s="43"/>
      <c r="E39" s="43"/>
      <c r="F39" s="1"/>
      <c r="G39" s="1"/>
      <c r="H39" s="1"/>
      <c r="I39" s="1"/>
    </row>
    <row r="40" spans="1:9" x14ac:dyDescent="0.35">
      <c r="A40" s="4"/>
      <c r="B40" s="4"/>
      <c r="C40" s="40" t="s">
        <v>2</v>
      </c>
      <c r="D40" s="40"/>
      <c r="E40" s="40"/>
      <c r="F40" s="1"/>
      <c r="G40" s="1"/>
      <c r="H40" s="1"/>
      <c r="I40" s="1"/>
    </row>
    <row r="41" spans="1:9" x14ac:dyDescent="0.35">
      <c r="A41" s="1"/>
      <c r="B41" s="1"/>
      <c r="C41" s="40" t="s">
        <v>1</v>
      </c>
      <c r="D41" s="40"/>
      <c r="E41" s="40"/>
      <c r="F41" s="1"/>
      <c r="G41" s="1"/>
      <c r="H41" s="1"/>
      <c r="I41" s="1"/>
    </row>
  </sheetData>
  <mergeCells count="53">
    <mergeCell ref="H6:I6"/>
    <mergeCell ref="I21:I22"/>
    <mergeCell ref="A1:I2"/>
    <mergeCell ref="C10:E10"/>
    <mergeCell ref="B6:E6"/>
    <mergeCell ref="A3:B3"/>
    <mergeCell ref="C3:I3"/>
    <mergeCell ref="A4:B4"/>
    <mergeCell ref="A5:B5"/>
    <mergeCell ref="A7:B7"/>
    <mergeCell ref="C4:I4"/>
    <mergeCell ref="C5:I5"/>
    <mergeCell ref="F6:G6"/>
    <mergeCell ref="C7:I7"/>
    <mergeCell ref="G10:I10"/>
    <mergeCell ref="B8:E8"/>
    <mergeCell ref="B9:E9"/>
    <mergeCell ref="G8:I8"/>
    <mergeCell ref="A20:I20"/>
    <mergeCell ref="G11:I11"/>
    <mergeCell ref="B11:D11"/>
    <mergeCell ref="A12:C12"/>
    <mergeCell ref="E12:F12"/>
    <mergeCell ref="A14:I14"/>
    <mergeCell ref="A15:I15"/>
    <mergeCell ref="A17:I17"/>
    <mergeCell ref="A18:I18"/>
    <mergeCell ref="A10:B10"/>
    <mergeCell ref="G9:I9"/>
    <mergeCell ref="H21:H22"/>
    <mergeCell ref="C41:E41"/>
    <mergeCell ref="A34:C34"/>
    <mergeCell ref="D34:E34"/>
    <mergeCell ref="F34:I34"/>
    <mergeCell ref="A39:B39"/>
    <mergeCell ref="C39:E39"/>
    <mergeCell ref="E37:F37"/>
    <mergeCell ref="G37:I37"/>
    <mergeCell ref="C40:E40"/>
    <mergeCell ref="A32:I32"/>
    <mergeCell ref="A29:I29"/>
    <mergeCell ref="A27:G27"/>
    <mergeCell ref="E21:E22"/>
    <mergeCell ref="D21:D22"/>
    <mergeCell ref="B21:C22"/>
    <mergeCell ref="A21:A22"/>
    <mergeCell ref="F21:G21"/>
    <mergeCell ref="A30:I30"/>
    <mergeCell ref="A31:I31"/>
    <mergeCell ref="B23:C23"/>
    <mergeCell ref="B24:C24"/>
    <mergeCell ref="B25:C25"/>
    <mergeCell ref="B26:C26"/>
  </mergeCells>
  <pageMargins left="0.51181102362204722" right="0.51181102362204722" top="0.78740157480314965" bottom="0.78740157480314965" header="0.31496062992125984" footer="0.31496062992125984"/>
  <pageSetup paperSize="9" scale="93" fitToHeight="0" orientation="portrait" r:id="rId1"/>
  <headerFooter>
    <oddFooter>&amp;CPágina &amp;P de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Check Box 7">
              <controlPr defaultSize="0" autoFill="0" autoLine="0" autoPict="0">
                <anchor moveWithCells="1">
                  <from>
                    <xdr:col>6</xdr:col>
                    <xdr:colOff>768350</xdr:colOff>
                    <xdr:row>5</xdr:row>
                    <xdr:rowOff>12700</xdr:rowOff>
                  </from>
                  <to>
                    <xdr:col>7</xdr:col>
                    <xdr:colOff>939800</xdr:colOff>
                    <xdr:row>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7</xdr:col>
                    <xdr:colOff>952500</xdr:colOff>
                    <xdr:row>5</xdr:row>
                    <xdr:rowOff>12700</xdr:rowOff>
                  </from>
                  <to>
                    <xdr:col>8</xdr:col>
                    <xdr:colOff>927100</xdr:colOff>
                    <xdr:row>6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Todos os Itens</vt:lpstr>
      <vt:lpstr>'Todos os Itens'!Area_de_impressao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Abraao Azevedo</dc:creator>
  <cp:lastModifiedBy>Abraao Azevedo</cp:lastModifiedBy>
  <cp:lastPrinted>2023-04-03T15:11:47Z</cp:lastPrinted>
  <dcterms:created xsi:type="dcterms:W3CDTF">2022-01-20T20:29:01Z</dcterms:created>
  <dcterms:modified xsi:type="dcterms:W3CDTF">2023-05-30T18:59:23Z</dcterms:modified>
</cp:coreProperties>
</file>