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CESSOS LICITATÓRIOS\2022\Em Andamento\PAD 363 - Serviço de locação de veículos de pequeno porte, veículo tipo van por demanda, com motorista\"/>
    </mc:Choice>
  </mc:AlternateContent>
  <xr:revisionPtr revIDLastSave="0" documentId="13_ncr:1_{17446ABC-FD21-457D-8606-6C3DCA326A58}" xr6:coauthVersionLast="47" xr6:coauthVersionMax="47" xr10:uidLastSave="{00000000-0000-0000-0000-000000000000}"/>
  <bookViews>
    <workbookView xWindow="49170" yWindow="-1800" windowWidth="20730" windowHeight="11040" xr2:uid="{50E2C153-17AD-496E-9CB4-0B1D0446F5B3}"/>
  </bookViews>
  <sheets>
    <sheet name="Todos os Itens" sheetId="10" r:id="rId1"/>
  </sheets>
  <definedNames>
    <definedName name="_xlnm.Print_Area" localSheetId="0">'Todos os Itens'!$A$1:$I$43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0" l="1"/>
  <c r="D36" i="10"/>
  <c r="H24" i="10"/>
  <c r="I24" i="10" s="1"/>
  <c r="I29" i="10" s="1"/>
  <c r="I28" i="10"/>
  <c r="H28" i="10" s="1"/>
  <c r="I27" i="10"/>
  <c r="H27" i="10" s="1"/>
  <c r="H26" i="10"/>
  <c r="I26" i="10"/>
  <c r="H25" i="10"/>
  <c r="I25" i="10" s="1"/>
  <c r="H23" i="10"/>
  <c r="I23" i="10" s="1"/>
  <c r="I22" i="10"/>
  <c r="H22" i="10"/>
  <c r="A23" i="10"/>
  <c r="A24" i="10" s="1"/>
  <c r="A25" i="10" s="1"/>
  <c r="A26" i="10" s="1"/>
  <c r="A27" i="10" s="1"/>
  <c r="A28" i="10" s="1"/>
  <c r="G39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4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6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 xml:space="preserve">Está planilha possui formulas que ajudam no calculo automático de outras células, logo, MODIFICAR APENAS A COLUNA DO </t>
        </r>
        <r>
          <rPr>
            <b/>
            <u/>
            <sz val="9"/>
            <color indexed="81"/>
            <rFont val="Segoe UI"/>
            <family val="2"/>
          </rPr>
          <t>VLR. UNITÁRIO</t>
        </r>
        <r>
          <rPr>
            <b/>
            <sz val="9"/>
            <color indexed="81"/>
            <rFont val="Segoe UI"/>
            <family val="2"/>
          </rPr>
          <t xml:space="preserve">
Observação importante!!
Não serão aceitos valores (unitário, subtotal, total, geral e global) superiores aos definidos no Termo de Referencia.</t>
        </r>
      </text>
    </comment>
    <comment ref="C42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<sst xmlns="http://schemas.openxmlformats.org/spreadsheetml/2006/main" count="56" uniqueCount="52">
  <si>
    <t>Item</t>
  </si>
  <si>
    <t>Unidade de Medida</t>
  </si>
  <si>
    <t>Hora</t>
  </si>
  <si>
    <t>Responsavel Legal</t>
  </si>
  <si>
    <t>(Nome de Responsavel Legal)</t>
  </si>
  <si>
    <t>ASSINATURA:</t>
  </si>
  <si>
    <t>(___________________________________________)</t>
  </si>
  <si>
    <t>VALOR GLOBAL DA PROPOSTA:</t>
  </si>
  <si>
    <t>• Declaramos conhecer e nos submetemos integralmente a todas as cláusulas e condições do presente Edital e seus anexos.</t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</si>
  <si>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</si>
  <si>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</si>
  <si>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• Validade da Proposta: ___ (_______) dias, observado o prazo mínimo de 60 (sessenta) dias.</t>
  </si>
  <si>
    <t>2. PLANILHA DE PREÇOS</t>
  </si>
  <si>
    <t>1. OBJETO</t>
  </si>
  <si>
    <t>Tipo de Conta:</t>
  </si>
  <si>
    <t>Conta Bancária:</t>
  </si>
  <si>
    <t>Nº da agência bancária:</t>
  </si>
  <si>
    <t>Nome do Favorecido:</t>
  </si>
  <si>
    <t>Banco:</t>
  </si>
  <si>
    <t>Fax:</t>
  </si>
  <si>
    <t>Telefone:</t>
  </si>
  <si>
    <t>E-mail:</t>
  </si>
  <si>
    <t>CEP:</t>
  </si>
  <si>
    <t>Cidade:</t>
  </si>
  <si>
    <t>Bairro:</t>
  </si>
  <si>
    <t>Endereço:</t>
  </si>
  <si>
    <t>Optante pelo Simples:</t>
  </si>
  <si>
    <t>CNPJ:</t>
  </si>
  <si>
    <t>Razão Social:</t>
  </si>
  <si>
    <t>Nome de Fantasia:</t>
  </si>
  <si>
    <t>Licitação:</t>
  </si>
  <si>
    <t>(Local)/(UF)</t>
  </si>
  <si>
    <t>ANEXO II DO EDITAL
MODELO DE PROPOSTA</t>
  </si>
  <si>
    <t>Grupo Único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</si>
  <si>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Registro de preço para contratação de locação de veículos, incluído seguro total, manutenção e licenciamentos, estando devidamente habilitados para transporte de autoridades, pessoas em serviço, materiais, documentos e pequenas cargas, com o objetivo de assegurar a execução e eficiência das atividades fins e meias do Conselho Regional de Enfermagem do Amazonas (COREN-AM), conforme condições, quantidades e exigências estabelecidas no Pregão Eletrônico nº 009/2023.</t>
    </r>
  </si>
  <si>
    <t>Pregão Eletrônico - COREN/AM nº 009/2023 - SRP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</si>
  <si>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grupo, conforme descrito no </t>
    </r>
    <r>
      <rPr>
        <b/>
        <sz val="10"/>
        <color theme="1"/>
        <rFont val="Arial"/>
        <family val="2"/>
      </rPr>
      <t>Termo de Referência - Anexo I do Edital</t>
    </r>
    <r>
      <rPr>
        <sz val="10"/>
        <color theme="1"/>
        <rFont val="Arial"/>
        <family val="2"/>
      </rPr>
      <t xml:space="preserve">. </t>
    </r>
  </si>
  <si>
    <t>Descrição</t>
  </si>
  <si>
    <t>Vlr. Total R$
Itens 1 a 4 (d = c x 12)
Itens 5 a 7 (e = a x b)</t>
  </si>
  <si>
    <r>
      <t xml:space="preserve">Vlr. Mensal R$
Itens 1 a 4 (c = a x b)
Itens 5 a 7 (f = e </t>
    </r>
    <r>
      <rPr>
        <b/>
        <sz val="10"/>
        <color theme="0"/>
        <rFont val="Calibri"/>
        <family val="2"/>
      </rPr>
      <t>÷</t>
    </r>
    <r>
      <rPr>
        <b/>
        <sz val="9.8000000000000007"/>
        <color theme="0"/>
        <rFont val="Arial"/>
        <family val="2"/>
      </rPr>
      <t xml:space="preserve"> 12)</t>
    </r>
  </si>
  <si>
    <t>Vlr. Unitário R$ (b)</t>
  </si>
  <si>
    <t>Quantidade Total (a)</t>
  </si>
  <si>
    <t>Veículo</t>
  </si>
  <si>
    <t>Locação de Veículo  com quilometragem livre incluso seguro total, manutenção e licenciamentos.
Grupo: Comum;
Tipo: I;
Motorista: Não.
Contratação mínima: 02  (dois) veículos.</t>
  </si>
  <si>
    <t>Locação de Veículo  com quilometragem livre incluso seguro total, manutenção e licenciamentos.
Grupo: Comum;
Tipo: II;
Motorista: Não.
Contratação mínima: 01  (um) veículo.</t>
  </si>
  <si>
    <t>Locação de Veículo  com quilometragem livre incluso seguro total, manutenção e licenciamentos.
Grupo: Institucional;
Tipo: I;
Motorista: Não.
Contratação mínima: 01 (um) veículo.</t>
  </si>
  <si>
    <t>Locação de Veículo  com quilometragem livre incluso seguro total, manutenção e licenciamentos.
Grupo: Institucional;
Tipo: II;
Motorista: Não.
Contratação mínima: 01 (um) veículo.</t>
  </si>
  <si>
    <t>Locação de Veículo  com quilometragem livre incluso seguro total, manutenção e licenciamentos.
Grupo: Comum;
Tipo: III;
Motorista: Sim.
Contratação mínima: 36 (trinta e seis) diárias.</t>
  </si>
  <si>
    <t>Diária</t>
  </si>
  <si>
    <t>Hora Extra do item 5 
Contratação mínima: 36  (trinta e seis) horas.</t>
  </si>
  <si>
    <t>Pernoite do item 5
Contratação mínima: 18 (dezoito) diárias.</t>
  </si>
  <si>
    <r>
      <t>Valor Global R$ (</t>
    </r>
    <r>
      <rPr>
        <b/>
        <sz val="10"/>
        <color theme="1"/>
        <rFont val="Calibri"/>
        <family val="2"/>
      </rPr>
      <t>∑</t>
    </r>
    <r>
      <rPr>
        <b/>
        <sz val="9.8000000000000007"/>
        <color theme="1"/>
        <rFont val="Arial"/>
        <family val="2"/>
      </rPr>
      <t xml:space="preserve"> das colunas)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</si>
</sst>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rgb="FF000000"/>
      <name val="Segoe UI"/>
      <family val="2"/>
    </font>
    <font>
      <b/>
      <sz val="10"/>
      <color theme="0"/>
      <name val="Calibri"/>
      <family val="2"/>
    </font>
    <font>
      <b/>
      <sz val="9.8000000000000007"/>
      <color theme="0"/>
      <name val="Arial"/>
      <family val="2"/>
    </font>
    <font>
      <b/>
      <sz val="10"/>
      <color theme="1"/>
      <name val="Calibri"/>
      <family val="2"/>
    </font>
    <font>
      <b/>
      <sz val="9.8000000000000007"/>
      <color theme="1"/>
      <name val="Arial"/>
      <family val="2"/>
    </font>
    <font>
      <b/>
      <u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3" borderId="3" xfId="0" applyFont="1" applyFill="1" applyBorder="1"/>
    <xf numFmtId="0" fontId="2" fillId="4" borderId="5" xfId="0" applyFont="1" applyFill="1" applyBorder="1"/>
    <xf numFmtId="0" fontId="4" fillId="3" borderId="5" xfId="0" applyFont="1" applyFill="1" applyBorder="1"/>
    <xf numFmtId="0" fontId="2" fillId="4" borderId="2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5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767831</xdr:colOff>
          <xdr:row>5</xdr:row>
          <xdr:rowOff>9525</xdr:rowOff>
        </xdr:from>
        <xdr:to>
          <xdr:col>7</xdr:col>
          <xdr:colOff>942780</xdr:colOff>
          <xdr:row>6</xdr:row>
          <xdr:rowOff>9720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952500</xdr:colOff>
          <xdr:row>5</xdr:row>
          <xdr:rowOff>9525</xdr:rowOff>
        </xdr:from>
        <xdr:to>
          <xdr:col>8</xdr:col>
          <xdr:colOff>926517</xdr:colOff>
          <xdr:row>6</xdr:row>
          <xdr:rowOff>9720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7823B-CD64-4A38-8747-89F7D6C57B59}">
  <sheetPr>
    <pageSetUpPr fitToPage="1"/>
  </sheetPr>
  <dimension ref="A1:I43"/>
  <sheetViews>
    <sheetView tabSelected="1" view="pageBreakPreview" topLeftCell="A28" zoomScale="98" zoomScaleNormal="100" zoomScaleSheetLayoutView="98" workbookViewId="0">
      <selection activeCell="G8" sqref="G8:I8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9" width="13.7265625" customWidth="1"/>
  </cols>
  <sheetData>
    <row r="1" spans="1:9" x14ac:dyDescent="0.35">
      <c r="A1" s="33" t="s">
        <v>32</v>
      </c>
      <c r="B1" s="13"/>
      <c r="C1" s="13"/>
      <c r="D1" s="13"/>
      <c r="E1" s="13"/>
      <c r="F1" s="13"/>
      <c r="G1" s="13"/>
      <c r="H1" s="13"/>
      <c r="I1" s="13"/>
    </row>
    <row r="2" spans="1:9" x14ac:dyDescent="0.35">
      <c r="A2" s="34"/>
      <c r="B2" s="34"/>
      <c r="C2" s="34"/>
      <c r="D2" s="34"/>
      <c r="E2" s="34"/>
      <c r="F2" s="34"/>
      <c r="G2" s="34"/>
      <c r="H2" s="34"/>
      <c r="I2" s="34"/>
    </row>
    <row r="3" spans="1:9" x14ac:dyDescent="0.35">
      <c r="A3" s="28" t="s">
        <v>30</v>
      </c>
      <c r="B3" s="29"/>
      <c r="C3" s="35" t="s">
        <v>35</v>
      </c>
      <c r="D3" s="35"/>
      <c r="E3" s="35"/>
      <c r="F3" s="35"/>
      <c r="G3" s="35"/>
      <c r="H3" s="35"/>
      <c r="I3" s="36"/>
    </row>
    <row r="4" spans="1:9" x14ac:dyDescent="0.35">
      <c r="A4" s="37" t="s">
        <v>29</v>
      </c>
      <c r="B4" s="38"/>
      <c r="C4" s="22"/>
      <c r="D4" s="22"/>
      <c r="E4" s="22"/>
      <c r="F4" s="22"/>
      <c r="G4" s="22"/>
      <c r="H4" s="22"/>
      <c r="I4" s="23"/>
    </row>
    <row r="5" spans="1:9" x14ac:dyDescent="0.35">
      <c r="A5" s="28" t="s">
        <v>28</v>
      </c>
      <c r="B5" s="29"/>
      <c r="C5" s="22"/>
      <c r="D5" s="22"/>
      <c r="E5" s="22"/>
      <c r="F5" s="22"/>
      <c r="G5" s="22"/>
      <c r="H5" s="22"/>
      <c r="I5" s="23"/>
    </row>
    <row r="6" spans="1:9" x14ac:dyDescent="0.35">
      <c r="A6" s="9" t="s">
        <v>27</v>
      </c>
      <c r="B6" s="27"/>
      <c r="C6" s="27"/>
      <c r="D6" s="27"/>
      <c r="E6" s="27"/>
      <c r="F6" s="30" t="s">
        <v>26</v>
      </c>
      <c r="G6" s="30"/>
      <c r="H6" s="24"/>
      <c r="I6" s="25"/>
    </row>
    <row r="7" spans="1:9" x14ac:dyDescent="0.35">
      <c r="A7" s="28" t="s">
        <v>25</v>
      </c>
      <c r="B7" s="29"/>
      <c r="C7" s="22"/>
      <c r="D7" s="22"/>
      <c r="E7" s="22"/>
      <c r="F7" s="22"/>
      <c r="G7" s="22"/>
      <c r="H7" s="22"/>
      <c r="I7" s="23"/>
    </row>
    <row r="8" spans="1:9" x14ac:dyDescent="0.35">
      <c r="A8" s="9" t="s">
        <v>24</v>
      </c>
      <c r="B8" s="27"/>
      <c r="C8" s="27"/>
      <c r="D8" s="27"/>
      <c r="E8" s="27"/>
      <c r="F8" s="10" t="s">
        <v>23</v>
      </c>
      <c r="G8" s="22"/>
      <c r="H8" s="22"/>
      <c r="I8" s="23"/>
    </row>
    <row r="9" spans="1:9" x14ac:dyDescent="0.35">
      <c r="A9" s="11" t="s">
        <v>22</v>
      </c>
      <c r="B9" s="27"/>
      <c r="C9" s="27"/>
      <c r="D9" s="27"/>
      <c r="E9" s="27"/>
      <c r="F9" s="10" t="s">
        <v>21</v>
      </c>
      <c r="G9" s="22"/>
      <c r="H9" s="22"/>
      <c r="I9" s="23"/>
    </row>
    <row r="10" spans="1:9" x14ac:dyDescent="0.35">
      <c r="A10" s="28" t="s">
        <v>20</v>
      </c>
      <c r="B10" s="29"/>
      <c r="C10" s="22"/>
      <c r="D10" s="22"/>
      <c r="E10" s="22"/>
      <c r="F10" s="10" t="s">
        <v>19</v>
      </c>
      <c r="G10" s="22"/>
      <c r="H10" s="22"/>
      <c r="I10" s="23"/>
    </row>
    <row r="11" spans="1:9" x14ac:dyDescent="0.35">
      <c r="A11" s="9" t="s">
        <v>18</v>
      </c>
      <c r="B11" s="27"/>
      <c r="C11" s="27"/>
      <c r="D11" s="27"/>
      <c r="E11" s="7" t="s">
        <v>17</v>
      </c>
      <c r="F11" s="7"/>
      <c r="G11" s="22"/>
      <c r="H11" s="22"/>
      <c r="I11" s="23"/>
    </row>
    <row r="12" spans="1:9" x14ac:dyDescent="0.35">
      <c r="A12" s="28" t="s">
        <v>16</v>
      </c>
      <c r="B12" s="29"/>
      <c r="C12" s="29"/>
      <c r="D12" s="8"/>
      <c r="E12" s="30" t="s">
        <v>15</v>
      </c>
      <c r="F12" s="30"/>
      <c r="G12" s="8"/>
      <c r="H12" s="7" t="s">
        <v>14</v>
      </c>
      <c r="I12" s="6"/>
    </row>
    <row r="13" spans="1:9" ht="10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31" t="s">
        <v>13</v>
      </c>
      <c r="B14" s="31"/>
      <c r="C14" s="31"/>
      <c r="D14" s="31"/>
      <c r="E14" s="31"/>
      <c r="F14" s="31"/>
      <c r="G14" s="31"/>
      <c r="H14" s="31"/>
      <c r="I14" s="31"/>
    </row>
    <row r="15" spans="1:9" ht="71" customHeight="1" x14ac:dyDescent="0.35">
      <c r="A15" s="21" t="s">
        <v>34</v>
      </c>
      <c r="B15" s="21"/>
      <c r="C15" s="21"/>
      <c r="D15" s="21"/>
      <c r="E15" s="21"/>
      <c r="F15" s="21"/>
      <c r="G15" s="21"/>
      <c r="H15" s="21"/>
      <c r="I15" s="21"/>
    </row>
    <row r="16" spans="1:9" ht="10" customHeight="1" x14ac:dyDescent="0.35">
      <c r="A16" s="5"/>
      <c r="B16" s="5"/>
      <c r="C16" s="5"/>
      <c r="D16" s="5"/>
      <c r="E16" s="5"/>
      <c r="F16" s="5"/>
      <c r="G16" s="5"/>
      <c r="H16" s="5"/>
      <c r="I16" s="5"/>
    </row>
    <row r="17" spans="1:9" ht="15" customHeight="1" x14ac:dyDescent="0.35">
      <c r="A17" s="32" t="s">
        <v>12</v>
      </c>
      <c r="B17" s="32"/>
      <c r="C17" s="32"/>
      <c r="D17" s="32"/>
      <c r="E17" s="32"/>
      <c r="F17" s="32"/>
      <c r="G17" s="32"/>
      <c r="H17" s="32"/>
      <c r="I17" s="32"/>
    </row>
    <row r="18" spans="1:9" ht="26.5" customHeight="1" x14ac:dyDescent="0.35">
      <c r="A18" s="21" t="s">
        <v>36</v>
      </c>
      <c r="B18" s="21"/>
      <c r="C18" s="21"/>
      <c r="D18" s="21"/>
      <c r="E18" s="21"/>
      <c r="F18" s="21"/>
      <c r="G18" s="21"/>
      <c r="H18" s="21"/>
      <c r="I18" s="21"/>
    </row>
    <row r="19" spans="1:9" ht="6.5" customHeight="1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ht="25" customHeight="1" x14ac:dyDescent="0.35">
      <c r="A20" s="39" t="s">
        <v>33</v>
      </c>
      <c r="B20" s="39"/>
      <c r="C20" s="39"/>
      <c r="D20" s="39"/>
      <c r="E20" s="39"/>
      <c r="F20" s="39"/>
      <c r="G20" s="39"/>
      <c r="H20" s="39"/>
      <c r="I20" s="39"/>
    </row>
    <row r="21" spans="1:9" ht="71" customHeight="1" x14ac:dyDescent="0.35">
      <c r="A21" s="40" t="s">
        <v>0</v>
      </c>
      <c r="B21" s="42" t="s">
        <v>37</v>
      </c>
      <c r="C21" s="43"/>
      <c r="D21" s="44"/>
      <c r="E21" s="41" t="s">
        <v>1</v>
      </c>
      <c r="F21" s="41" t="s">
        <v>41</v>
      </c>
      <c r="G21" s="41" t="s">
        <v>40</v>
      </c>
      <c r="H21" s="40" t="s">
        <v>39</v>
      </c>
      <c r="I21" s="40" t="s">
        <v>38</v>
      </c>
    </row>
    <row r="22" spans="1:9" ht="111" customHeight="1" x14ac:dyDescent="0.35">
      <c r="A22" s="45">
        <v>1</v>
      </c>
      <c r="B22" s="46" t="s">
        <v>45</v>
      </c>
      <c r="C22" s="47"/>
      <c r="D22" s="48"/>
      <c r="E22" s="45" t="s">
        <v>42</v>
      </c>
      <c r="F22" s="45">
        <v>1</v>
      </c>
      <c r="G22" s="53">
        <v>4383</v>
      </c>
      <c r="H22" s="53">
        <f>ROUND(F22*G22,2)</f>
        <v>4383</v>
      </c>
      <c r="I22" s="53">
        <f>ROUND(H22*12,2)</f>
        <v>52596</v>
      </c>
    </row>
    <row r="23" spans="1:9" ht="111" customHeight="1" x14ac:dyDescent="0.35">
      <c r="A23" s="3">
        <f>A22+1</f>
        <v>2</v>
      </c>
      <c r="B23" s="54" t="s">
        <v>46</v>
      </c>
      <c r="C23" s="55"/>
      <c r="D23" s="56"/>
      <c r="E23" s="3" t="s">
        <v>42</v>
      </c>
      <c r="F23" s="3">
        <v>1</v>
      </c>
      <c r="G23" s="51">
        <v>4379</v>
      </c>
      <c r="H23" s="57">
        <f>ROUND(F23*G23,2)</f>
        <v>4379</v>
      </c>
      <c r="I23" s="57">
        <f>ROUND(H23*12,2)</f>
        <v>52548</v>
      </c>
    </row>
    <row r="24" spans="1:9" ht="111" customHeight="1" x14ac:dyDescent="0.35">
      <c r="A24" s="49">
        <f>A23+1</f>
        <v>3</v>
      </c>
      <c r="B24" s="58" t="s">
        <v>43</v>
      </c>
      <c r="C24" s="59"/>
      <c r="D24" s="60"/>
      <c r="E24" s="49" t="s">
        <v>42</v>
      </c>
      <c r="F24" s="49">
        <v>5</v>
      </c>
      <c r="G24" s="52">
        <v>2095.7600000000002</v>
      </c>
      <c r="H24" s="53">
        <f>ROUND(F24*G24,2)</f>
        <v>10478.799999999999</v>
      </c>
      <c r="I24" s="53">
        <f>ROUND(H24*12,2)</f>
        <v>125745.60000000001</v>
      </c>
    </row>
    <row r="25" spans="1:9" ht="111" customHeight="1" x14ac:dyDescent="0.35">
      <c r="A25" s="3">
        <f>A24+1</f>
        <v>4</v>
      </c>
      <c r="B25" s="54" t="s">
        <v>44</v>
      </c>
      <c r="C25" s="55"/>
      <c r="D25" s="56"/>
      <c r="E25" s="3" t="s">
        <v>42</v>
      </c>
      <c r="F25" s="3">
        <v>1</v>
      </c>
      <c r="G25" s="51">
        <v>2890.76</v>
      </c>
      <c r="H25" s="57">
        <f>ROUND(F25*G25,2)</f>
        <v>2890.76</v>
      </c>
      <c r="I25" s="57">
        <f>ROUND(H25*12,2)</f>
        <v>34689.120000000003</v>
      </c>
    </row>
    <row r="26" spans="1:9" ht="111" customHeight="1" x14ac:dyDescent="0.35">
      <c r="A26" s="49">
        <f>A25+1</f>
        <v>5</v>
      </c>
      <c r="B26" s="58" t="s">
        <v>47</v>
      </c>
      <c r="C26" s="59"/>
      <c r="D26" s="60"/>
      <c r="E26" s="49" t="s">
        <v>48</v>
      </c>
      <c r="F26" s="49">
        <v>36</v>
      </c>
      <c r="G26" s="52">
        <v>1981.5</v>
      </c>
      <c r="H26" s="52">
        <f>ROUND(I26/12,2)</f>
        <v>5944.5</v>
      </c>
      <c r="I26" s="52">
        <f>ROUND(F26*G26,2)</f>
        <v>71334</v>
      </c>
    </row>
    <row r="27" spans="1:9" ht="40" customHeight="1" x14ac:dyDescent="0.35">
      <c r="A27" s="3">
        <f>A26+1</f>
        <v>6</v>
      </c>
      <c r="B27" s="54" t="s">
        <v>49</v>
      </c>
      <c r="C27" s="55"/>
      <c r="D27" s="56"/>
      <c r="E27" s="3" t="s">
        <v>2</v>
      </c>
      <c r="F27" s="3">
        <v>36</v>
      </c>
      <c r="G27" s="51">
        <v>27</v>
      </c>
      <c r="H27" s="61">
        <f>ROUND(I27/12,2)</f>
        <v>81</v>
      </c>
      <c r="I27" s="61">
        <f>ROUND(F27*G27,2)</f>
        <v>972</v>
      </c>
    </row>
    <row r="28" spans="1:9" ht="40" customHeight="1" x14ac:dyDescent="0.35">
      <c r="A28" s="49">
        <f>A27+1</f>
        <v>7</v>
      </c>
      <c r="B28" s="58" t="s">
        <v>50</v>
      </c>
      <c r="C28" s="59"/>
      <c r="D28" s="60"/>
      <c r="E28" s="49" t="s">
        <v>48</v>
      </c>
      <c r="F28" s="49">
        <v>18</v>
      </c>
      <c r="G28" s="52">
        <v>380</v>
      </c>
      <c r="H28" s="52">
        <f>ROUND(I28/12,2)</f>
        <v>570</v>
      </c>
      <c r="I28" s="52">
        <f>ROUND(F28*G28,2)</f>
        <v>6840</v>
      </c>
    </row>
    <row r="29" spans="1:9" ht="15" customHeight="1" x14ac:dyDescent="0.35">
      <c r="A29" s="62" t="s">
        <v>51</v>
      </c>
      <c r="B29" s="63"/>
      <c r="C29" s="63"/>
      <c r="D29" s="63"/>
      <c r="E29" s="63"/>
      <c r="F29" s="63"/>
      <c r="G29" s="63"/>
      <c r="H29" s="50">
        <f>ROUND(SUM(H22:H28),2)</f>
        <v>28727.06</v>
      </c>
      <c r="I29" s="50">
        <f>ROUND(SUM(I22:I28),2)</f>
        <v>344724.72</v>
      </c>
    </row>
    <row r="30" spans="1:9" ht="10" customHeight="1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ht="19" customHeight="1" x14ac:dyDescent="0.35">
      <c r="A31" s="20" t="s">
        <v>11</v>
      </c>
      <c r="B31" s="20"/>
      <c r="C31" s="20"/>
      <c r="D31" s="20"/>
      <c r="E31" s="20"/>
      <c r="F31" s="20"/>
      <c r="G31" s="20"/>
      <c r="H31" s="20"/>
      <c r="I31" s="20"/>
    </row>
    <row r="32" spans="1:9" ht="43.5" customHeight="1" x14ac:dyDescent="0.35">
      <c r="A32" s="21" t="s">
        <v>10</v>
      </c>
      <c r="B32" s="21"/>
      <c r="C32" s="21"/>
      <c r="D32" s="21"/>
      <c r="E32" s="21"/>
      <c r="F32" s="21"/>
      <c r="G32" s="21"/>
      <c r="H32" s="21"/>
      <c r="I32" s="21"/>
    </row>
    <row r="33" spans="1:9" ht="30" customHeight="1" x14ac:dyDescent="0.35">
      <c r="A33" s="21" t="s">
        <v>9</v>
      </c>
      <c r="B33" s="21"/>
      <c r="C33" s="21"/>
      <c r="D33" s="21"/>
      <c r="E33" s="21"/>
      <c r="F33" s="21"/>
      <c r="G33" s="21"/>
      <c r="H33" s="21"/>
      <c r="I33" s="21"/>
    </row>
    <row r="34" spans="1:9" ht="30" customHeight="1" x14ac:dyDescent="0.35">
      <c r="A34" s="26" t="s">
        <v>8</v>
      </c>
      <c r="B34" s="26"/>
      <c r="C34" s="26"/>
      <c r="D34" s="26"/>
      <c r="E34" s="26"/>
      <c r="F34" s="26"/>
      <c r="G34" s="26"/>
      <c r="H34" s="26"/>
      <c r="I34" s="26"/>
    </row>
    <row r="35" spans="1:9" ht="10" customHeight="1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5">
      <c r="A36" s="13" t="s">
        <v>7</v>
      </c>
      <c r="B36" s="13"/>
      <c r="C36" s="13"/>
      <c r="D36" s="14">
        <f>I29</f>
        <v>344724.72</v>
      </c>
      <c r="E36" s="14"/>
      <c r="F36" s="12" t="s">
        <v>6</v>
      </c>
      <c r="G36" s="12"/>
      <c r="H36" s="12"/>
      <c r="I36" s="12"/>
    </row>
    <row r="37" spans="1:9" ht="10" customHeight="1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ht="10" customHeight="1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5">
      <c r="A39" s="1"/>
      <c r="B39" s="1"/>
      <c r="C39" s="1"/>
      <c r="D39" s="1"/>
      <c r="E39" s="16" t="s">
        <v>31</v>
      </c>
      <c r="F39" s="17"/>
      <c r="G39" s="18">
        <f ca="1">TODAY()</f>
        <v>45075</v>
      </c>
      <c r="H39" s="18"/>
      <c r="I39" s="19"/>
    </row>
    <row r="40" spans="1:9" x14ac:dyDescent="0.3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5">
      <c r="A41" s="13" t="s">
        <v>5</v>
      </c>
      <c r="B41" s="13"/>
      <c r="C41" s="15"/>
      <c r="D41" s="15"/>
      <c r="E41" s="15"/>
      <c r="F41" s="1"/>
      <c r="G41" s="1"/>
      <c r="H41" s="1"/>
      <c r="I41" s="1"/>
    </row>
    <row r="42" spans="1:9" x14ac:dyDescent="0.35">
      <c r="A42" s="4"/>
      <c r="B42" s="4"/>
      <c r="C42" s="12" t="s">
        <v>4</v>
      </c>
      <c r="D42" s="12"/>
      <c r="E42" s="12"/>
      <c r="F42" s="1"/>
      <c r="G42" s="1"/>
      <c r="H42" s="1"/>
      <c r="I42" s="1"/>
    </row>
    <row r="43" spans="1:9" x14ac:dyDescent="0.35">
      <c r="A43" s="1"/>
      <c r="B43" s="1"/>
      <c r="C43" s="12" t="s">
        <v>3</v>
      </c>
      <c r="D43" s="12"/>
      <c r="E43" s="12"/>
      <c r="F43" s="1"/>
      <c r="G43" s="1"/>
      <c r="H43" s="1"/>
      <c r="I43" s="1"/>
    </row>
  </sheetData>
  <mergeCells count="50">
    <mergeCell ref="A1:I2"/>
    <mergeCell ref="C10:E10"/>
    <mergeCell ref="B6:E6"/>
    <mergeCell ref="A3:B3"/>
    <mergeCell ref="C3:I3"/>
    <mergeCell ref="A4:B4"/>
    <mergeCell ref="A5:B5"/>
    <mergeCell ref="A7:B7"/>
    <mergeCell ref="C4:I4"/>
    <mergeCell ref="C5:I5"/>
    <mergeCell ref="F6:G6"/>
    <mergeCell ref="C7:I7"/>
    <mergeCell ref="G10:I10"/>
    <mergeCell ref="B21:D21"/>
    <mergeCell ref="B22:D22"/>
    <mergeCell ref="B23:D23"/>
    <mergeCell ref="B24:D24"/>
    <mergeCell ref="B25:D25"/>
    <mergeCell ref="B26:D26"/>
    <mergeCell ref="B27:D27"/>
    <mergeCell ref="B28:D28"/>
    <mergeCell ref="A29:G29"/>
    <mergeCell ref="H6:I6"/>
    <mergeCell ref="A34:I34"/>
    <mergeCell ref="B8:E8"/>
    <mergeCell ref="B9:E9"/>
    <mergeCell ref="G8:I8"/>
    <mergeCell ref="A20:I20"/>
    <mergeCell ref="G11:I11"/>
    <mergeCell ref="B11:D11"/>
    <mergeCell ref="A12:C12"/>
    <mergeCell ref="E12:F12"/>
    <mergeCell ref="A14:I14"/>
    <mergeCell ref="A15:I15"/>
    <mergeCell ref="A17:I17"/>
    <mergeCell ref="A18:I18"/>
    <mergeCell ref="A10:B10"/>
    <mergeCell ref="G9:I9"/>
    <mergeCell ref="C43:E43"/>
    <mergeCell ref="A36:C36"/>
    <mergeCell ref="D36:E36"/>
    <mergeCell ref="F36:I36"/>
    <mergeCell ref="A41:B41"/>
    <mergeCell ref="C41:E41"/>
    <mergeCell ref="E39:F39"/>
    <mergeCell ref="G39:I39"/>
    <mergeCell ref="C42:E42"/>
    <mergeCell ref="A31:I31"/>
    <mergeCell ref="A32:I32"/>
    <mergeCell ref="A33:I33"/>
  </mergeCells>
  <pageMargins left="0.51181102362204722" right="0.51181102362204722" top="0.78740157480314965" bottom="0.78740157480314965" header="0.31496062992125984" footer="0.31496062992125984"/>
  <pageSetup paperSize="9" scale="93" fitToHeight="0" orientation="portrait" r:id="rId1"/>
  <headerFooter>
    <oddFooter>&amp;CPágina &amp;P de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6</xdr:col>
                    <xdr:colOff>768350</xdr:colOff>
                    <xdr:row>5</xdr:row>
                    <xdr:rowOff>12700</xdr:rowOff>
                  </from>
                  <to>
                    <xdr:col>7</xdr:col>
                    <xdr:colOff>939800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7</xdr:col>
                    <xdr:colOff>952500</xdr:colOff>
                    <xdr:row>5</xdr:row>
                    <xdr:rowOff>12700</xdr:rowOff>
                  </from>
                  <to>
                    <xdr:col>8</xdr:col>
                    <xdr:colOff>927100</xdr:colOff>
                    <xdr:row>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Todos os Itens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2023-04-03T15:11:47Z</cp:lastPrinted>
  <dcterms:created xsi:type="dcterms:W3CDTF">2022-01-20T20:29:01Z</dcterms:created>
  <dcterms:modified xsi:type="dcterms:W3CDTF">2023-05-29T19:48:47Z</dcterms:modified>
</cp:coreProperties>
</file>