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PROCESSOS LICITATÓRIOS\2019\Em Andamento\PAD 549 - Contratação de Serviço Gráficos 2020\"/>
    </mc:Choice>
  </mc:AlternateContent>
  <bookViews>
    <workbookView xWindow="0" yWindow="0" windowWidth="20490" windowHeight="7740"/>
  </bookViews>
  <sheets>
    <sheet name="Grupo 1" sheetId="1" r:id="rId1"/>
    <sheet name="Grupo 2" sheetId="2" r:id="rId2"/>
    <sheet name="Grupo 3" sheetId="3" r:id="rId3"/>
    <sheet name="Grupo 4" sheetId="4" r:id="rId4"/>
    <sheet name="Grupo 5" sheetId="5" r:id="rId5"/>
    <sheet name="Grupo 6" sheetId="6" r:id="rId6"/>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6" l="1"/>
  <c r="F5" i="6"/>
  <c r="F4" i="6"/>
  <c r="A4" i="6"/>
  <c r="A5" i="6" s="1"/>
  <c r="F3" i="6"/>
  <c r="A3" i="5"/>
  <c r="A3" i="4"/>
  <c r="F6" i="5"/>
  <c r="F5" i="5"/>
  <c r="F4" i="5"/>
  <c r="A4" i="5"/>
  <c r="A5" i="5" s="1"/>
  <c r="A6" i="5" s="1"/>
  <c r="F3" i="5"/>
  <c r="F6" i="4"/>
  <c r="F5" i="4"/>
  <c r="F4" i="4"/>
  <c r="F3" i="4"/>
  <c r="A4" i="4"/>
  <c r="A5" i="4" s="1"/>
  <c r="A6" i="4" s="1"/>
  <c r="F9" i="3"/>
  <c r="F6" i="3"/>
  <c r="F7" i="3"/>
  <c r="F8" i="3"/>
  <c r="A3" i="3"/>
  <c r="F5" i="3"/>
  <c r="F4" i="3"/>
  <c r="F3" i="3"/>
  <c r="A4" i="3"/>
  <c r="A5" i="3" s="1"/>
  <c r="A6" i="3" s="1"/>
  <c r="A7" i="3" s="1"/>
  <c r="A8" i="3" s="1"/>
  <c r="A3" i="2"/>
  <c r="F25" i="2"/>
  <c r="F24" i="2"/>
  <c r="F23" i="2"/>
  <c r="F22" i="2"/>
  <c r="F21" i="2"/>
  <c r="F20" i="2"/>
  <c r="F19" i="2"/>
  <c r="F18" i="2"/>
  <c r="F17" i="2"/>
  <c r="F16" i="2"/>
  <c r="F15" i="2"/>
  <c r="F14" i="2"/>
  <c r="F13" i="2"/>
  <c r="F12" i="2"/>
  <c r="F11" i="2"/>
  <c r="F10" i="2"/>
  <c r="F9" i="2"/>
  <c r="F8" i="2"/>
  <c r="F7" i="2"/>
  <c r="F6" i="2"/>
  <c r="F5" i="2"/>
  <c r="F4" i="2"/>
  <c r="A4" i="2"/>
  <c r="A5" i="2" s="1"/>
  <c r="A6" i="2" s="1"/>
  <c r="A7" i="2" s="1"/>
  <c r="A8" i="2" s="1"/>
  <c r="A9" i="2" s="1"/>
  <c r="A10" i="2" s="1"/>
  <c r="A11" i="2" s="1"/>
  <c r="A12" i="2" s="1"/>
  <c r="A13" i="2" s="1"/>
  <c r="A14" i="2" s="1"/>
  <c r="A15" i="2" s="1"/>
  <c r="A16" i="2" s="1"/>
  <c r="A17" i="2" s="1"/>
  <c r="A18" i="2" s="1"/>
  <c r="A19" i="2" s="1"/>
  <c r="A20" i="2" s="1"/>
  <c r="A21" i="2" s="1"/>
  <c r="A22" i="2" s="1"/>
  <c r="A23" i="2" s="1"/>
  <c r="A24" i="2" s="1"/>
  <c r="A25" i="2" s="1"/>
  <c r="F3" i="2"/>
  <c r="F29" i="1"/>
  <c r="F28" i="1"/>
  <c r="F27" i="1"/>
  <c r="F26" i="1"/>
  <c r="F25" i="1"/>
  <c r="F24" i="1"/>
  <c r="F23" i="1"/>
  <c r="F22" i="1"/>
  <c r="F21" i="1"/>
  <c r="F20" i="1"/>
  <c r="F19" i="1"/>
  <c r="F18" i="1"/>
  <c r="F17" i="1"/>
  <c r="F16" i="1"/>
  <c r="F15" i="1"/>
  <c r="F14" i="1"/>
  <c r="F13" i="1"/>
  <c r="F12" i="1"/>
  <c r="F11" i="1"/>
  <c r="F10" i="1"/>
  <c r="F9" i="1"/>
  <c r="F8" i="1"/>
  <c r="F7" i="1"/>
  <c r="F3" i="1"/>
  <c r="F4" i="1"/>
  <c r="F30" i="1" s="1"/>
  <c r="F5" i="1"/>
  <c r="F6" i="1"/>
  <c r="F6" i="6" l="1"/>
  <c r="F7" i="5"/>
  <c r="F7" i="4"/>
  <c r="F26" i="2"/>
  <c r="A4" i="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alcChain>
</file>

<file path=xl/sharedStrings.xml><?xml version="1.0" encoding="utf-8"?>
<sst xmlns="http://schemas.openxmlformats.org/spreadsheetml/2006/main" count="182" uniqueCount="88">
  <si>
    <t>Item</t>
  </si>
  <si>
    <t>Descrição</t>
  </si>
  <si>
    <t>Unidade</t>
  </si>
  <si>
    <t>UND</t>
  </si>
  <si>
    <t>Qtd. = (A)</t>
  </si>
  <si>
    <t>Vlr. Unitário - R$ = (B)</t>
  </si>
  <si>
    <t>Grupo 1</t>
  </si>
  <si>
    <r>
      <t xml:space="preserve">Total Geral do Grupo 1 - R$ = (∑ da Coluna) </t>
    </r>
    <r>
      <rPr>
        <b/>
        <sz val="20"/>
        <color theme="1"/>
        <rFont val="Arial"/>
        <family val="2"/>
      </rPr>
      <t>→</t>
    </r>
  </si>
  <si>
    <t>Informativo COREN/AM, 8 páginas, confeccionado em papel couchê 120g, medindo 21,00 29,7 x cm, impressão 4X4 cores, sem verniz, acabamento de 1 dobra e 2 grampos, sendo o pedido mínimo de 2.000 und. Arte a ser definida pelo COREN-AM posteriormente.</t>
  </si>
  <si>
    <t>Informativo Coren/AM (opção 2), 4 páginas, confeccioado em papel couchê fosco 150g, medindo tamanho A4, com verniz localizado, acabamento de 1 vinco e 2 grampos. Sendo o pedido mínimo de 1.000 und.</t>
  </si>
  <si>
    <t>Informativo Coren-AM (opção 3), Com dobras tipo enrolada com vinco totalizando 4 vincos. Papel couchê 150g fosco. Tamanho 59,4 x 42,0cm. Sendo o pedido mínimo de 300 und.</t>
  </si>
  <si>
    <t>Pasta para Certificado, impresso em policromia, formato 23 cm x 32 cm de medida, no papel gramatura 180gr, com abas internas coladas. Arte a ser definida pelo COREN-AM posteriormente. Sendo o pedido mínimo de 1.000 und.</t>
  </si>
  <si>
    <t>Envelope tipo carta, com impressão 4x0, formato ofício, em papel Sulfite 90g, medindo 11,3x23cm (Aba Superior) com a logomarca do COREN/AM impressa. Com acabamento de corte/vinco e cola. Arte a ser definida pelo COREN-AM posteriormente. Sendo o pedido mínimo de 200 und.</t>
  </si>
  <si>
    <t>Envelope tipo saco Extra, com impressão 4x0, em papel Sulfite 90g, medindo 31x41cm com logomarca do COREN/AM impressa. Com acabamento de corte/vinco e cola. Arte a ser definida pelo COREN-AM posteriormente. Sendo o pedido mínimo de 200 und.</t>
  </si>
  <si>
    <t>Capa de Prontuário Quadro I com título superior “CONSELHO REGIONAL DE ENFERMAGEM” em TRIPLEX 250g, laminação frente e verso, na cor Verde Claro, Tamanho 31,5x48cm, Corte Vinco, com abas internas coladas. Arte a ser definida pelo COREN-AM posteriormente.</t>
  </si>
  <si>
    <t>Capa de Prontuário Quadro II com título superior “CONSELHO REGIONAL DE ENFERMAGEM” em TRIPLEX 250g, laminação frente e verso, na cor Azul Claro, Tamanho 31,5x48cm, Corte Vinco, com abas internas coladas. Arte a ser definida pelo COREN-AM posteriormente.</t>
  </si>
  <si>
    <t>Capa de Prontuário Quadro III com título superior “CONSELHO REGIONAL DE ENFERMAGEM” em TRIPLEX 250g, laminação frente e verso, na cor Vermelho, Tamanho 31,5x48cm, Corte Vinco, com abas internas coladas. Arte a ser definida pelo COREN-AM posteriormente.</t>
  </si>
  <si>
    <t>Capa de Processo Econômico Financeiro – PEF em, com título superior “CONSELHO REGIONAL DE ENFERMAGEM” em TRIPLEX 250g, laminação frente e verso, na cor Verde, Tamanho 31,5x48cm, Corte Vinco. Arte a ser definida pelo COREN-AM posteriormente.</t>
  </si>
  <si>
    <t>Capa de Processo de Jurídico com título superior “CONSELHO REGIONAL DE ENFERMAGEM” em TRIPLEX 250g, laminação frente e verso, na cor Preta, Tamanho 31,5x48cm, Corte Vinco, com abas internas coladas. Arte a ser definida pelo COREN-AM posteriormente.</t>
  </si>
  <si>
    <t>Cartaz Eventos COREN/AM, confeccionado em papel Couchê 120g, medindo 30x42 cm, impressão 4x0. Sem verniz. Com 04 lotes contendo 250 unidades cada lote. Arte a ser definida pelo COREN-AM posteriormente.</t>
  </si>
  <si>
    <t>Folder Institucional COREN/AM, confeccionado em papel Couchê, 150g, medindo 21,00 x 29,7 cm, impressão 4x4. Em pacotes / lotes, contendo 2.000 unidades cada lote. Observação: O Material poderá receber picote. Sendo o pedido mínimo de 2.000 unidades. Arte a ser definida pelo COREN-AM posteriormente.</t>
  </si>
  <si>
    <t>Faixa, medindo 3,00 x 0,90m impresso eletronicamente em lona vinílica. Arte a ser definida pelo COREN-AM posteriormente. Sendo o pedido mínimo de 01 und.</t>
  </si>
  <si>
    <t>Banner, medindo 1,20 x 0,80m impresso eletronicamente em lona vinílica. Arte a ser definida pelo COREN-AM posteriormente. Sendo o pedido mínimo de 01 und.</t>
  </si>
  <si>
    <t>Cartão de visita, personalizado, formato 9 x 5 cm, em TRIPLEX 250g, laminação frente e verso, vernizado impressão 4 x 0 cores. Arte a ser definida pelo COREN-AM posteriormente. Sendo o pedido mínimo de 50 und.</t>
  </si>
  <si>
    <t>Calendário personalizado, com imã para geladeira, medindo 7x5 cm. Arte a ser definida pelo COREN-AM posteriormente. Sendo o pedido mínimo de 50 und.</t>
  </si>
  <si>
    <t>Bloco de anotações personalizado, produzido em papel off-set 90g, contendo 20 folhas, tipo de impressão 4x0 cores somente uma face impressa, acabamento blocagem na parte superior/capa e contra capa em papel kraft. Formato 15x18cm. Arte a ser definida pelo COREN-AM posteriormente. Sendo o pedido mínimo de 500 und.</t>
  </si>
  <si>
    <t>Folheto, Medindo 20x13,5cm em couché brilho 115g sem cobertura – 4x4. (Arte a ser definida pelo Coren-AM). Sendo o pedido mínimo de 200 und.</t>
  </si>
  <si>
    <t>Leque de papel personalizado para eventos. Medindo 19x20cm (CxL). Impressão 4x4 a laser em ambos os lados. Papel offset 240g (Arte a ser definida pelo Coren-AM). Sendo o pedido mínimo de 200 und.</t>
  </si>
  <si>
    <t>Calendário de mesa. Impressão colorido e verniz total frente. Corte: especial. Dimensões:19x27cm. Montado:19 cm X11cm. Papel: supremo 250g. (Arte a ser definida pelo Coren-AM). Sendo o pedido mínimo de 200 und.</t>
  </si>
  <si>
    <t>Plaquinha de evento. De variados tamanhos podendo chegar até o tamanho A4. Confeccionada em papel glossy 180g com aste de madeira. Arte definida pelo Coren-AM.</t>
  </si>
  <si>
    <t>Marcador de página vertical. Impresso em papel couché fosco 300g com camada extra de proteção (laminação fosca). Medindo 15,5,5cm. Sendo o pedido mínimo de 200 und.</t>
  </si>
  <si>
    <t>Bloco de Formulário de Termo de Fiscalização. Com duas vias uma e papel autocopiativo impressão carbonado. Medindo 22x32cm. Com 250 folhas. (Arte Definida pelo Coren-AM).</t>
  </si>
  <si>
    <t>Bloco de Formulário de Termo de Fiscalização de Retorno. Com duas vias uma e papel autocopiativo impressão carbonado. Medindo 22x32cm. Com 250 folhas. (Arte Definida pelo Coren-AM).</t>
  </si>
  <si>
    <t>Envelope tipo saco Grande, com impressão 4x0 em papel Sulfite 90g, formato medindo 24x34cm com logomarca do COREN/AM impressa. Com acabamento de corte/vinco e cola. Arte a ser definida pelo COREN-AM posteriormente. Sendo o pedido mínimo de 200 und.</t>
  </si>
  <si>
    <t>Capa de Processo Administrativo – PAD em, com título superior “CONSELHO REGIONAL DE ENFERMAGEM” em TRIPLEX 250g, laminação frente e verso, na cor Amarelo, Tamanho 31,5x48cm, Corte Vinco. Arte a ser definida pelo COREN-AM posteriormente.</t>
  </si>
  <si>
    <t>Vlr. Total - R$ = (C = A x B)</t>
  </si>
  <si>
    <t>Grupo 2</t>
  </si>
  <si>
    <t>Crachá Identificação Personalizado Empregados. Vertical identificado. Material PVC 0,5mm Cristal. Impressão 4x0. Verniz Cristal Frente e Verso, medindo 8,5x5,4cm.</t>
  </si>
  <si>
    <t>Acabamento incluso: Furo para presilha. Arte a ser definida pelo COREN-AM posteriormente. Sendo o pedido mínimo de 01 und.</t>
  </si>
  <si>
    <t>Crachá identificação personalizado com Dados Variáveis. Vertical identificado. Material PVC 0,5mm Cristal. Impressão 4x0. Verniz Cristal Frente e Verso, medindo 8,5x5,4cm. Acabamento incluso: Furo para presilha. Arte a ser definida pelo COREN-AM posteriormente. p/ visitante, presilha para crachá com alça plástica jacaré. Sendo o pedido mínimo de 01 und.</t>
  </si>
  <si>
    <t>Cordão prendedor de crachá, material 100% poliéster, cor azul marinho SUBLIMADO, com dizeres COREN-AM, com letras impressas na cor branca em toda extensão do cordão e em ambos os lados, com medidas de comprimento: 85cm, largura: 12mm. Com presilha tipo jacaré cromado. Sendo o pedido mínimo de 01 und.</t>
  </si>
  <si>
    <t>Crachá de evento personalizado: em PVC flexível transparente com abertura superior vertical acompanhando cordão de silicone com ponteira metálica, já instalada no crachá (dimensão: 10cm x 13cm, impressão 4 cores diretamente com PVC). Arte a ser definida pelo COREN-AM posteriormente. Sendo o pedido mínimo de 50 und.</t>
  </si>
  <si>
    <t>Medalha em acrílico transparente com adesivo medindo 5x7cm. Arte a ser definida pelo COREN-AM posteriormente. Sendo o pedido mínimo de 200 und.</t>
  </si>
  <si>
    <t>Placas de homenagem em acrílico transparente 5mm com altura de 20 x 25cm de largura, com base de 30 x 10cm incolor, acabamento cortado e polido, adesivada com a logamarca, arte aplicada em jateamento e adesivagem.Com gravação de nome personalizado na base da placa. Arte a ser definida pelo COREN-AM posteriormente. Sendo o pedido mínimo de 01 und.</t>
  </si>
  <si>
    <t>Quadro para Informativo com 8 bolsas. As bolsas são feitas em acrílico cristal na posição vertical divididas em 2 linhas e 4 colunas, em um fundo de acrílico cristal medindo 73,8x107cm. o quadro pode ser confeccionado em diversos tamanhos e cores. o painel pode conter as bolsas em diferentes tamanhos e posição horizontal a fixação do quadro é feita com parafusos. Os tamanhos das bolsas em (a4). Instalação de responsabilidade da gráfica.</t>
  </si>
  <si>
    <t>Mural Painel com 12 bolsas para avaliação de 12 meses de Gestão. As bolsas são feitas em acrílico cristal na posição vertical divididas em 3 linhas e 4 colunas, em um fundo de acrílico cristal. O quadro medindo 90x160cm. O painel deve conter 10 bolsas (na vertical de tamanho A4) e 2 bolsas (na horizontal de tamanho A3) fixação do quadro é feita com parafusos. Instalação de responsabilidade da gráfica.</t>
  </si>
  <si>
    <t>Quadro com 12 bolsas para fotos.  As bolsas são feitas em acrílico cristal na posição vertical divididas em 3 linhas e 4 colunas, em um fundo de acrílico cristal. Medindo 90x160cm. Tamanhos das bolsas em (A4).  A fixação do quadro será parafusada.  Instalação de responsabilidade da gráfica.</t>
  </si>
  <si>
    <t>Painel em acrílico (placa confeccionada individualmente) Cada Placa acrílica no tamanho A2. Por trás de cada placa deve conter foto impressa com nome de cada presidente da Autarquia (20 placas no total). No tamanho de 40x30cm. Papel fotográfico. Instalação de responsabilidade da gráfica.</t>
  </si>
  <si>
    <t>Lâmpada da Enfermagem Vazada. Na cor verde em 3D. Medindo 1,70cm largura x 90cm altura, com espessura de 5cm. Material em acrílico envelopado na cor verde (fosco ou com brilho), com estrutura para ser anexado na parede. Instalação de responsabilidade da gráfica.</t>
  </si>
  <si>
    <t>Letras Personalizadas. Letras individuais com a seguinte frase: “GALERIA DE PRESIDENTE” letras no modelo bastão, também no material em aço inox ou escovado no formato 3D (fosco ou com brilho) com estrutura para ser anexada na parede. Letra em caixa na chapa galvanizada com espessura de 3cm colada com dupla face de alta performance. Na altura de 20cm de cada letra. Com instalação de responsabilidade da gráfica.</t>
  </si>
  <si>
    <t>Placas De Acrílico.  Missão, Visão e Valores no tamanho 42x29,7cm (A3) com furos para serem anexados na parede. Por trás de cada placa deve conter a impressão com as informações especificadas pelo Coren-AM. Impresso no papel couchê fosco 300g. Instalação de responsabilidade da gráfica.</t>
  </si>
  <si>
    <t>Urna em acrílico, utilizada para sorteios, promoções e sugestões para colocação de cupons, fichas e etc. Dimensões: 30cm de largura x 30 cm comprimento x 30cm de altura. Dimensões do rasgo da tampa: 20,5 cm x 0,5 cm. Material em acrílico transparente de 3 mm. Peso aproximado de 2 kg, com dobradiças de acrílico de material acrílico transparente. Com adesivação total com arte personalizado definida pelo Coren-AM.</t>
  </si>
  <si>
    <t>Placas de Sinalização Interna para porta de setores, fabricada em material PVC, com 2mm de espessura e diâmetro de 25cm comprimento e 10cm de altura, plotada em adesivo vinil de alta performance. Arte a ser definida pelo COREN-AM posteriormente.</t>
  </si>
  <si>
    <t>Placas de Sinalização Interna para porta fabricada em material PVC, com 2mm de espessura e diâmetro de 09cm comprimento e 09cm de altura, plotada em adesivo vinil de alta performance. Arte a ser definida pelo COREN-AM posteriormente.</t>
  </si>
  <si>
    <t>Placas de Sinalização Interna para porta fabricada em material PVC, com 2mm de espessura e diâmetro de 0,80cm comprimento e 1m de altura, plotada em adesivo vinil de alta performance. Arte a ser definida pelo COREN-AM posteriormente.</t>
  </si>
  <si>
    <t>Placas de Sinalização Interna para porta fabricada em material PVC, com 2mm de espessura e diâmetro de 30cm comprimento e 22cm de altura, plotada em adesivo vinil de alta performance. Arte a ser definida pelo COREN-AM posteriormente.</t>
  </si>
  <si>
    <t>Sinalização de piso com fita adesivas de demarcação de solo, material fabricado com PVC colorido, com adesivo de borracha natural e resina, com espessura de 0,15 mm. Em média 16 metros por cor, sendo 8 cores. Cores a ser definida pelo COREN-AM posteriormente. Instalação de responsabilidade da gráfica.</t>
  </si>
  <si>
    <t>Placas divertidas. Fabricada em material PVC adesivado, com 3mm de espessura e diâmetro de 60X80M, plotada em adesivo vinil de alta performance. Arte a ser definida pelo COREN-AM posteriormente. Sendo o pedido mínimo de 01 und.</t>
  </si>
  <si>
    <t>Balão Blimp Inflável Personalizado. No tamanho de 2,50m. Material PVC. Com logo impressa nos dois lados do balão. Contendo 1 rede de amarração e 1 soquete de lâmpada para suporte do balão 1 suporte ou pedestal de 3m. Instalação de responsabilidade da gráfica.</t>
  </si>
  <si>
    <t>Backdrop.  Com painel montável em estrutura de alumínio sem envelopamento. Impressão em lona vinilica em impressão digital com tinta solvente ou UV 4x4, tensionada na estrutura com furos laterais para fixação da lona na estrutura de alumínio.   Medindo 2,00m x 2,00m. Arte a ser definida pelo Coren-AM. Instalação de responsabilidade da gráfica.</t>
  </si>
  <si>
    <t>Uni.</t>
  </si>
  <si>
    <t>Metros</t>
  </si>
  <si>
    <r>
      <t xml:space="preserve">Total Geral do Grupo 2 - R$ = (∑ da Coluna) </t>
    </r>
    <r>
      <rPr>
        <b/>
        <sz val="20"/>
        <color theme="1"/>
        <rFont val="Arial"/>
        <family val="2"/>
      </rPr>
      <t>→</t>
    </r>
  </si>
  <si>
    <t>Caneta personalizada, esferográfica de plástico para brinde, com corpo branco, apoio e clip colorido, ponteira e acionador prata brilhante, gravação em silk screen, tampografia, ou impressão uv digital sem limite de cores, com logo do COREN-AM. Arte a ser definida pelo COREN-AM posteriormente. Sendo o pedido mínimo de 100 und.</t>
  </si>
  <si>
    <t>Garrafa Squeeze personalizada para eventos. Material de plástico de 500ml. Serigrafada de acordo com o evento. (Arte a ser definida pelo Coren-AM). Sendo o pedido mínimo de 100 und.</t>
  </si>
  <si>
    <t>Boton Personalizado. 25mm. Redondo. Com alfinete no verso. Papel fotográfico (arte a ser definida pelo Coren-AM). Sendo o pedido mínimo de 100 und.</t>
  </si>
  <si>
    <t>Agenda Personalizada. Capa-dura tipo espiral. Elástico para fechamento. Páginas em papel off-set. No tamanho de 15x13cm. Com calendário do ano divido em meses 12 meses. Contendo 200 folhas no miolo, na cor preto e branco. (Arte da capa definida pelo Coren-AM). Sendo o pedido mínimo de 10 und.</t>
  </si>
  <si>
    <t xml:space="preserve">Broche Personalizado com Brasão:
Broche com logomarca e Brasão oficial da república em cunhagem artística em metal alto ou baixo relevo 20mm. Fechamento Borboleta Silicone. </t>
  </si>
  <si>
    <t>Broche Personalizado com Brasão:
Broche com logomarca e Brasão oficial do Coren-AM em cunhagem artística em metal alto ou baixo relevo 20mm. Fechamento Borboleta Silicone.</t>
  </si>
  <si>
    <t>Grupo 3</t>
  </si>
  <si>
    <r>
      <t xml:space="preserve">Total Geral do Grupo 3 - R$ = (∑ da Coluna) </t>
    </r>
    <r>
      <rPr>
        <b/>
        <sz val="20"/>
        <color theme="1"/>
        <rFont val="Arial"/>
        <family val="2"/>
      </rPr>
      <t>→</t>
    </r>
  </si>
  <si>
    <t>Grupo 4</t>
  </si>
  <si>
    <t>Confecção de camisas de malha de algodão em cores diversas com logo do COREN-AM padrão: tamanho P; tamanho M; tamanho G; e tamanho GG. Na etiqueta deve constar as especificações da camisa, bem como o CNPJ da empresa. Arte a ser definida pelo COREN-AM posteriormente. Sendo o pedido mínimo de 100 und.</t>
  </si>
  <si>
    <t>Camisa tipo gola polo, em cores diversas mangas curtas, tecido 60% poliéster e 40% algodão com abotoadura. O nome do COREN-AM será bordado no peito no lado esquerdo com logomarca padrão do COREN-AM nas cores cinza, azul e branco e silk com a logomarca nas costas. Tamanhos de quantidades:  P; M; G; GG e Extra G. Com costura super reforçada, etiquetas com CNPJ do fabricante com designação do material utilizado, numeração e instruções de manutenção de lavagem. Tecido de alta qualidade que deverá manter a forma ajustada, sem deformação, independente do movimento da pessoa que está usando ou da lavagem da peça. Arte a ser definida pelo COREN-AM posteriormente. Sendo o pedido mínimo de 100 und.</t>
  </si>
  <si>
    <t>Camisas tipo Dry Fit de manga curta e numeração avulsa em tecido acetinado ou outro tecido de menor valor. A camisa será de cor a ser definida pelo COREN-AM e deve ter o slogam: Corrida da Enfermagem COREN-AM e na arte colorida (definida pelo COREN-AM):  tamanhos P; M; tamanho G, GG e tamanho Extra G. A impressão deve ser frente e verso e na etiqueta deve constar as especificações da camisa, bem como CNPJ da empresa na etiqueta. Arte a ser definida pelo COREN-AM posteriormente. Sendo o pedido mínimo de 100 und.</t>
  </si>
  <si>
    <t>Camisas com sublimação total do tipo Dry Fit nos tamanhos P, M, G e GG. Podendo ser com gola “V” ou gola “normal”. Com ou sem manga. Arte a ser definida pelo Coren-AM. Sendo o pedido mínimo de 10 und.</t>
  </si>
  <si>
    <r>
      <t xml:space="preserve">Total Geral do Grupo 4 - R$ = (∑ da Coluna) </t>
    </r>
    <r>
      <rPr>
        <b/>
        <sz val="20"/>
        <color theme="1"/>
        <rFont val="Arial"/>
        <family val="2"/>
      </rPr>
      <t>→</t>
    </r>
  </si>
  <si>
    <t>Adesivo para carro, com logo do Coren-AM, medindo 10x10 cm, em material de VINIL, para painel do carro. Arte a ser definida pelo COREN-AM posteriormente. Sendo o pedido mínimo de 1.000 und.</t>
  </si>
  <si>
    <t>Adesivo vinilico, 400g, com acabamento fosco com impressão digital em cores e aplicado sobre chapa de aço de 80cmx80cm.</t>
  </si>
  <si>
    <t>Plotagem de Automóvel Oficial do COREN-AM.
Lateral medindo 2,15x40cm.
Traseira escrito “Fiscalização” medindo 70x12cm.</t>
  </si>
  <si>
    <t>Adesivos Constitucionais. Personalizado com arte definida pelo Coren-AM. Podendo variar de tamanhos de 5cm até 10cm. Em diversos tamanhos para brindes e com corte feito pela gráfica. Sendo o pedido mínimo de 100 und.</t>
  </si>
  <si>
    <r>
      <t xml:space="preserve">Total Geral do Grupo 5 - R$ = (∑ da Coluna) </t>
    </r>
    <r>
      <rPr>
        <b/>
        <sz val="20"/>
        <color theme="1"/>
        <rFont val="Arial"/>
        <family val="2"/>
      </rPr>
      <t>→</t>
    </r>
  </si>
  <si>
    <t>Grupo 5</t>
  </si>
  <si>
    <t>Livro de Código de Ética e Legislações, impresso da capa em policromia no formato 11,5x15cm, papel couchê 200gr, laminação frente e verso, com miolo no papel sufit 24 kg em uma cor e 22 lâminas, com 82 páginas frente e verso, folhas internas em papel branco tipo A4 75g/m2 impresso em off- set, uma só cor. Diagramação, formatação, e ortografia por conta da gráfica. Arte da capa a ser definida pelo COREN-AM posteriormente.</t>
  </si>
  <si>
    <t>Encadernação de Livro Razão, em Capa Dura na cor: Verde, com até 200 folhas, com Gravação Dourada na Frente e Lombada. Arte a ser definida pelo COREN-AM posteriormente.</t>
  </si>
  <si>
    <t>Livro de Registros de RT, em capa dura, medindo 22x32cm, com páginas numeradas, numeração em frente e verso, impressão em offset, papel branco 85g. Capa revestida em percalux. Com 500 folhas</t>
  </si>
  <si>
    <t>Grupo 6</t>
  </si>
  <si>
    <r>
      <t xml:space="preserve">Total Geral do Grupo 6 - R$ = (∑ da Coluna) </t>
    </r>
    <r>
      <rPr>
        <b/>
        <sz val="20"/>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</si>
</sst>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10" x14ac:knownFonts="1">
    <font>
      <sz val="11"/>
      <color theme="1"/>
      <name val="Calibri"/>
      <family val="2"/>
      <scheme val="minor"/>
    </font>
    <font>
      <sz val="12"/>
      <color theme="1"/>
      <name val="Arial"/>
      <family val="2"/>
    </font>
    <font>
      <b/>
      <sz val="14"/>
      <color theme="1"/>
      <name val="Arial"/>
      <family val="2"/>
    </font>
    <font>
      <b/>
      <sz val="12"/>
      <color theme="1"/>
      <name val="Arial"/>
      <family val="2"/>
    </font>
    <font>
      <sz val="12"/>
      <color rgb="FF000000"/>
      <name val="Arial"/>
      <family val="2"/>
    </font>
    <font>
      <b/>
      <sz val="20"/>
      <color theme="1"/>
      <name val="Arial"/>
      <family val="2"/>
    </font>
    <font>
      <sz val="11"/>
      <color theme="1"/>
      <name val="Calibri"/>
      <family val="2"/>
      <scheme val="minor"/>
    </font>
    <font>
      <sz val="10"/>
      <name val="Arial"/>
      <family val="2"/>
    </font>
    <font>
      <sz val="12"/>
      <name val="Arial"/>
      <family val="2"/>
    </font>
    <font>
      <sz val="10"/>
      <color theme="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s>
  <cellStyleXfs count="3">
    <xf numFmtId="0" fontId="0" fillId="0" borderId="0"/>
    <xf numFmtId="43" fontId="6" fillId="0" borderId="0" applyFont="0" applyFill="0" applyBorder="0" applyAlignment="0" applyProtection="0"/>
    <xf numFmtId="0" fontId="7" fillId="0" borderId="0"/>
  </cellStyleXfs>
  <cellXfs count="46">
    <xf numFmtId="0" fontId="0" fillId="0" borderId="0" xfId="0"/>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Border="1" applyAlignment="1">
      <alignment horizontal="center" vertical="center"/>
    </xf>
    <xf numFmtId="4" fontId="1" fillId="0" borderId="1" xfId="0" applyNumberFormat="1"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3" fillId="0" borderId="5" xfId="0" applyFont="1" applyBorder="1" applyAlignment="1">
      <alignment horizontal="center" vertical="center" wrapText="1"/>
    </xf>
    <xf numFmtId="0" fontId="4" fillId="0" borderId="1" xfId="0" applyFont="1" applyBorder="1" applyAlignment="1">
      <alignment horizontal="justify"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4" fontId="3" fillId="0" borderId="1" xfId="0" applyNumberFormat="1" applyFont="1" applyBorder="1" applyAlignment="1">
      <alignment horizontal="center" vertical="center"/>
    </xf>
    <xf numFmtId="0" fontId="0" fillId="0" borderId="0" xfId="0" applyAlignment="1">
      <alignment vertical="center"/>
    </xf>
    <xf numFmtId="0" fontId="3" fillId="0" borderId="8" xfId="0" applyFont="1" applyFill="1" applyBorder="1" applyAlignment="1">
      <alignment horizontal="center" vertical="center" wrapText="1"/>
    </xf>
    <xf numFmtId="0" fontId="3" fillId="0" borderId="6" xfId="0" applyFont="1" applyBorder="1" applyAlignment="1">
      <alignment horizontal="right" vertical="center"/>
    </xf>
    <xf numFmtId="0" fontId="3" fillId="0" borderId="9" xfId="0" applyFont="1" applyBorder="1" applyAlignment="1">
      <alignment horizontal="right" vertical="center"/>
    </xf>
    <xf numFmtId="0" fontId="3" fillId="0" borderId="7" xfId="0" applyFont="1" applyBorder="1" applyAlignment="1">
      <alignment horizontal="right" vertical="center"/>
    </xf>
    <xf numFmtId="0" fontId="1" fillId="0" borderId="0" xfId="0" applyFont="1"/>
    <xf numFmtId="0" fontId="1" fillId="0" borderId="0" xfId="0" applyFont="1" applyAlignment="1">
      <alignment vertical="center"/>
    </xf>
    <xf numFmtId="0" fontId="1" fillId="0" borderId="1" xfId="0" applyFont="1" applyBorder="1" applyAlignment="1">
      <alignment vertical="center" wrapText="1"/>
    </xf>
    <xf numFmtId="0" fontId="4" fillId="0" borderId="1" xfId="0" applyFont="1" applyFill="1" applyBorder="1" applyAlignment="1">
      <alignment horizontal="justify" vertical="center" wrapText="1"/>
    </xf>
    <xf numFmtId="3" fontId="8" fillId="0" borderId="6" xfId="1" applyNumberFormat="1" applyFont="1" applyBorder="1" applyAlignment="1">
      <alignment horizontal="center" vertical="center"/>
    </xf>
    <xf numFmtId="3" fontId="8" fillId="0" borderId="6" xfId="0" applyNumberFormat="1" applyFont="1" applyBorder="1" applyAlignment="1">
      <alignment horizontal="center" vertical="center"/>
    </xf>
    <xf numFmtId="3" fontId="8" fillId="0" borderId="6" xfId="0"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6" xfId="0" applyFont="1" applyBorder="1" applyAlignment="1">
      <alignment horizontal="center" vertical="center"/>
    </xf>
    <xf numFmtId="4" fontId="1" fillId="0" borderId="7" xfId="0" applyNumberFormat="1" applyFont="1" applyBorder="1" applyAlignment="1">
      <alignment horizontal="center" vertical="center"/>
    </xf>
    <xf numFmtId="0" fontId="3" fillId="0" borderId="5"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10" xfId="0" applyFont="1" applyBorder="1" applyAlignment="1">
      <alignment horizontal="right" vertical="center"/>
    </xf>
    <xf numFmtId="0" fontId="1" fillId="3" borderId="1" xfId="0" applyFont="1" applyFill="1" applyBorder="1" applyAlignment="1">
      <alignment horizontal="justify" vertical="center" wrapText="1"/>
    </xf>
    <xf numFmtId="0" fontId="1" fillId="3" borderId="6" xfId="0" applyFont="1" applyFill="1" applyBorder="1" applyAlignment="1">
      <alignment horizontal="justify" vertical="center" wrapText="1"/>
    </xf>
    <xf numFmtId="0" fontId="3" fillId="0" borderId="4" xfId="0" applyFont="1" applyBorder="1" applyAlignment="1">
      <alignment horizontal="right" vertical="center"/>
    </xf>
    <xf numFmtId="0" fontId="1" fillId="3" borderId="1" xfId="0" applyFont="1" applyFill="1" applyBorder="1" applyAlignment="1">
      <alignment horizontal="center" vertical="center" wrapText="1"/>
    </xf>
    <xf numFmtId="3" fontId="1" fillId="3" borderId="1" xfId="0" applyNumberFormat="1"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2" fontId="1" fillId="0" borderId="1" xfId="0" applyNumberFormat="1" applyFont="1" applyBorder="1" applyAlignment="1">
      <alignment horizontal="center" vertical="center" wrapText="1"/>
    </xf>
    <xf numFmtId="0" fontId="3" fillId="0" borderId="3" xfId="0" applyFont="1" applyBorder="1" applyAlignment="1">
      <alignment horizontal="right" vertical="center"/>
    </xf>
    <xf numFmtId="4" fontId="3" fillId="0" borderId="2" xfId="0" applyNumberFormat="1" applyFont="1" applyBorder="1" applyAlignment="1">
      <alignment horizontal="center" vertical="center"/>
    </xf>
    <xf numFmtId="0" fontId="3" fillId="2" borderId="1" xfId="0" applyFont="1" applyFill="1" applyBorder="1" applyAlignment="1">
      <alignment horizontal="center" vertical="center"/>
    </xf>
    <xf numFmtId="0" fontId="1" fillId="3" borderId="6" xfId="0" applyFont="1" applyFill="1" applyBorder="1" applyAlignment="1">
      <alignment horizontal="center" vertical="center" wrapText="1"/>
    </xf>
    <xf numFmtId="3" fontId="1" fillId="3" borderId="6" xfId="0" applyNumberFormat="1" applyFont="1" applyFill="1" applyBorder="1" applyAlignment="1">
      <alignment horizontal="center" vertical="center" wrapText="1"/>
    </xf>
    <xf numFmtId="0" fontId="1" fillId="3" borderId="11" xfId="0" applyFont="1" applyFill="1" applyBorder="1" applyAlignment="1">
      <alignment horizontal="center" vertical="center" wrapText="1"/>
    </xf>
    <xf numFmtId="0" fontId="9" fillId="3" borderId="6" xfId="0" applyFont="1" applyFill="1" applyBorder="1" applyAlignment="1">
      <alignment horizontal="center" vertical="center" wrapText="1"/>
    </xf>
    <xf numFmtId="3" fontId="9" fillId="3" borderId="6" xfId="0" applyNumberFormat="1" applyFont="1" applyFill="1" applyBorder="1" applyAlignment="1">
      <alignment horizontal="center" vertical="center" wrapText="1"/>
    </xf>
  </cellXfs>
  <cellStyles count="3">
    <cellStyle name="Normal" xfId="0" builtinId="0"/>
    <cellStyle name="Normal 2" xfId="2"/>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tabSelected="1" zoomScaleNormal="100" workbookViewId="0">
      <selection activeCell="G1" sqref="G1"/>
    </sheetView>
  </sheetViews>
  <sheetFormatPr defaultRowHeight="15" x14ac:dyDescent="0.25"/>
  <cols>
    <col min="1" max="1" width="5.7109375" customWidth="1"/>
    <col min="2" max="2" width="64.7109375" customWidth="1"/>
    <col min="3" max="3" width="10.7109375" customWidth="1"/>
    <col min="4" max="4" width="11.7109375" customWidth="1"/>
    <col min="5" max="5" width="15" customWidth="1"/>
    <col min="6" max="6" width="18.7109375" customWidth="1"/>
    <col min="11" max="11" width="9.28515625" customWidth="1"/>
  </cols>
  <sheetData>
    <row r="1" spans="1:7" ht="33.75" customHeight="1" x14ac:dyDescent="0.25">
      <c r="A1" s="28" t="s">
        <v>6</v>
      </c>
      <c r="B1" s="28"/>
      <c r="C1" s="28"/>
      <c r="D1" s="28"/>
      <c r="E1" s="28"/>
      <c r="F1" s="28"/>
    </row>
    <row r="2" spans="1:7" ht="31.5" x14ac:dyDescent="0.25">
      <c r="A2" s="1" t="s">
        <v>0</v>
      </c>
      <c r="B2" s="7" t="s">
        <v>1</v>
      </c>
      <c r="C2" s="1" t="s">
        <v>2</v>
      </c>
      <c r="D2" s="1" t="s">
        <v>4</v>
      </c>
      <c r="E2" s="27" t="s">
        <v>5</v>
      </c>
      <c r="F2" s="13" t="s">
        <v>35</v>
      </c>
    </row>
    <row r="3" spans="1:7" ht="82.5" customHeight="1" x14ac:dyDescent="0.25">
      <c r="A3" s="5">
        <v>1</v>
      </c>
      <c r="B3" s="8" t="s">
        <v>8</v>
      </c>
      <c r="C3" s="6" t="s">
        <v>3</v>
      </c>
      <c r="D3" s="21">
        <v>40000</v>
      </c>
      <c r="E3" s="37">
        <v>1.73</v>
      </c>
      <c r="F3" s="26">
        <f>D3*E3</f>
        <v>69200</v>
      </c>
      <c r="G3" s="17"/>
    </row>
    <row r="4" spans="1:7" ht="69" customHeight="1" x14ac:dyDescent="0.25">
      <c r="A4" s="9">
        <f t="shared" ref="A4:A29" si="0">A3+1</f>
        <v>2</v>
      </c>
      <c r="B4" s="8" t="s">
        <v>9</v>
      </c>
      <c r="C4" s="10" t="s">
        <v>3</v>
      </c>
      <c r="D4" s="22">
        <v>5000</v>
      </c>
      <c r="E4" s="37">
        <v>4.76</v>
      </c>
      <c r="F4" s="26">
        <f>D4*E4</f>
        <v>23800</v>
      </c>
      <c r="G4" s="17"/>
    </row>
    <row r="5" spans="1:7" ht="57.75" customHeight="1" x14ac:dyDescent="0.25">
      <c r="A5" s="9">
        <f t="shared" si="0"/>
        <v>3</v>
      </c>
      <c r="B5" s="8" t="s">
        <v>10</v>
      </c>
      <c r="C5" s="10" t="s">
        <v>3</v>
      </c>
      <c r="D5" s="22">
        <v>20000</v>
      </c>
      <c r="E5" s="37">
        <v>2.38</v>
      </c>
      <c r="F5" s="26">
        <f>D5*E5</f>
        <v>47600</v>
      </c>
      <c r="G5" s="17"/>
    </row>
    <row r="6" spans="1:7" ht="62.25" customHeight="1" x14ac:dyDescent="0.25">
      <c r="A6" s="9">
        <f t="shared" si="0"/>
        <v>4</v>
      </c>
      <c r="B6" s="8" t="s">
        <v>11</v>
      </c>
      <c r="C6" s="10" t="s">
        <v>3</v>
      </c>
      <c r="D6" s="22">
        <v>20000</v>
      </c>
      <c r="E6" s="37">
        <v>1.62</v>
      </c>
      <c r="F6" s="26">
        <f>D6*E6</f>
        <v>32400.000000000004</v>
      </c>
      <c r="G6" s="17"/>
    </row>
    <row r="7" spans="1:7" s="12" customFormat="1" ht="79.5" customHeight="1" x14ac:dyDescent="0.25">
      <c r="A7" s="3">
        <f t="shared" si="0"/>
        <v>5</v>
      </c>
      <c r="B7" s="19" t="s">
        <v>12</v>
      </c>
      <c r="C7" s="3" t="s">
        <v>3</v>
      </c>
      <c r="D7" s="22">
        <v>5200</v>
      </c>
      <c r="E7" s="37">
        <v>1.38</v>
      </c>
      <c r="F7" s="26">
        <f t="shared" ref="F7:F29" si="1">D7*E7</f>
        <v>7175.9999999999991</v>
      </c>
      <c r="G7" s="18"/>
    </row>
    <row r="8" spans="1:7" ht="75" x14ac:dyDescent="0.25">
      <c r="A8" s="3">
        <f t="shared" si="0"/>
        <v>6</v>
      </c>
      <c r="B8" s="20" t="s">
        <v>33</v>
      </c>
      <c r="C8" s="3" t="s">
        <v>3</v>
      </c>
      <c r="D8" s="22">
        <v>6000</v>
      </c>
      <c r="E8" s="37">
        <v>2.0499999999999998</v>
      </c>
      <c r="F8" s="26">
        <f t="shared" si="1"/>
        <v>12299.999999999998</v>
      </c>
      <c r="G8" s="17"/>
    </row>
    <row r="9" spans="1:7" ht="75" x14ac:dyDescent="0.25">
      <c r="A9" s="3">
        <f t="shared" si="0"/>
        <v>7</v>
      </c>
      <c r="B9" s="20" t="s">
        <v>13</v>
      </c>
      <c r="C9" s="3" t="s">
        <v>3</v>
      </c>
      <c r="D9" s="22">
        <v>2000</v>
      </c>
      <c r="E9" s="37">
        <v>2.98</v>
      </c>
      <c r="F9" s="26">
        <f t="shared" si="1"/>
        <v>5960</v>
      </c>
      <c r="G9" s="17"/>
    </row>
    <row r="10" spans="1:7" ht="75" x14ac:dyDescent="0.25">
      <c r="A10" s="3">
        <f t="shared" si="0"/>
        <v>8</v>
      </c>
      <c r="B10" s="20" t="s">
        <v>14</v>
      </c>
      <c r="C10" s="3" t="s">
        <v>3</v>
      </c>
      <c r="D10" s="22">
        <v>50000</v>
      </c>
      <c r="E10" s="37">
        <v>2.1</v>
      </c>
      <c r="F10" s="26">
        <f t="shared" si="1"/>
        <v>105000</v>
      </c>
      <c r="G10" s="17"/>
    </row>
    <row r="11" spans="1:7" ht="75" x14ac:dyDescent="0.25">
      <c r="A11" s="3">
        <f t="shared" si="0"/>
        <v>9</v>
      </c>
      <c r="B11" s="20" t="s">
        <v>15</v>
      </c>
      <c r="C11" s="3" t="s">
        <v>3</v>
      </c>
      <c r="D11" s="22">
        <v>60000</v>
      </c>
      <c r="E11" s="37">
        <v>2.09</v>
      </c>
      <c r="F11" s="26">
        <f t="shared" si="1"/>
        <v>125399.99999999999</v>
      </c>
      <c r="G11" s="17"/>
    </row>
    <row r="12" spans="1:7" ht="75" x14ac:dyDescent="0.25">
      <c r="A12" s="3">
        <f t="shared" si="0"/>
        <v>10</v>
      </c>
      <c r="B12" s="20" t="s">
        <v>16</v>
      </c>
      <c r="C12" s="3" t="s">
        <v>3</v>
      </c>
      <c r="D12" s="22">
        <v>10000</v>
      </c>
      <c r="E12" s="37">
        <v>2.2999999999999998</v>
      </c>
      <c r="F12" s="26">
        <f t="shared" si="1"/>
        <v>23000</v>
      </c>
      <c r="G12" s="17"/>
    </row>
    <row r="13" spans="1:7" ht="75" x14ac:dyDescent="0.25">
      <c r="A13" s="3">
        <f t="shared" si="0"/>
        <v>11</v>
      </c>
      <c r="B13" s="20" t="s">
        <v>34</v>
      </c>
      <c r="C13" s="3" t="s">
        <v>3</v>
      </c>
      <c r="D13" s="22">
        <v>6000</v>
      </c>
      <c r="E13" s="37">
        <v>2.5</v>
      </c>
      <c r="F13" s="26">
        <f t="shared" si="1"/>
        <v>15000</v>
      </c>
      <c r="G13" s="17"/>
    </row>
    <row r="14" spans="1:7" ht="75" x14ac:dyDescent="0.25">
      <c r="A14" s="3">
        <f t="shared" si="0"/>
        <v>12</v>
      </c>
      <c r="B14" s="20" t="s">
        <v>17</v>
      </c>
      <c r="C14" s="3" t="s">
        <v>3</v>
      </c>
      <c r="D14" s="23">
        <v>4000</v>
      </c>
      <c r="E14" s="37">
        <v>2.35</v>
      </c>
      <c r="F14" s="26">
        <f t="shared" si="1"/>
        <v>9400</v>
      </c>
      <c r="G14" s="17"/>
    </row>
    <row r="15" spans="1:7" ht="75" x14ac:dyDescent="0.25">
      <c r="A15" s="3">
        <f t="shared" si="0"/>
        <v>13</v>
      </c>
      <c r="B15" s="20" t="s">
        <v>18</v>
      </c>
      <c r="C15" s="3" t="s">
        <v>3</v>
      </c>
      <c r="D15" s="24">
        <v>100</v>
      </c>
      <c r="E15" s="37">
        <v>2.23</v>
      </c>
      <c r="F15" s="26">
        <f t="shared" si="1"/>
        <v>223</v>
      </c>
      <c r="G15" s="17"/>
    </row>
    <row r="16" spans="1:7" ht="60" x14ac:dyDescent="0.25">
      <c r="A16" s="3">
        <f t="shared" si="0"/>
        <v>14</v>
      </c>
      <c r="B16" s="20" t="s">
        <v>19</v>
      </c>
      <c r="C16" s="3" t="s">
        <v>3</v>
      </c>
      <c r="D16" s="22">
        <v>1500</v>
      </c>
      <c r="E16" s="37">
        <v>2.4</v>
      </c>
      <c r="F16" s="26">
        <f t="shared" si="1"/>
        <v>3600</v>
      </c>
      <c r="G16" s="17"/>
    </row>
    <row r="17" spans="1:7" ht="90" x14ac:dyDescent="0.25">
      <c r="A17" s="3">
        <f t="shared" si="0"/>
        <v>15</v>
      </c>
      <c r="B17" s="20" t="s">
        <v>20</v>
      </c>
      <c r="C17" s="3" t="s">
        <v>3</v>
      </c>
      <c r="D17" s="22">
        <v>10000</v>
      </c>
      <c r="E17" s="37">
        <v>0.83</v>
      </c>
      <c r="F17" s="26">
        <f t="shared" si="1"/>
        <v>8300</v>
      </c>
      <c r="G17" s="17"/>
    </row>
    <row r="18" spans="1:7" ht="45" x14ac:dyDescent="0.25">
      <c r="A18" s="3">
        <f t="shared" si="0"/>
        <v>16</v>
      </c>
      <c r="B18" s="20" t="s">
        <v>21</v>
      </c>
      <c r="C18" s="3" t="s">
        <v>3</v>
      </c>
      <c r="D18" s="24">
        <v>60</v>
      </c>
      <c r="E18" s="37">
        <v>112</v>
      </c>
      <c r="F18" s="26">
        <f t="shared" si="1"/>
        <v>6720</v>
      </c>
      <c r="G18" s="17"/>
    </row>
    <row r="19" spans="1:7" ht="45" x14ac:dyDescent="0.25">
      <c r="A19" s="3">
        <f t="shared" si="0"/>
        <v>17</v>
      </c>
      <c r="B19" s="20" t="s">
        <v>22</v>
      </c>
      <c r="C19" s="3" t="s">
        <v>3</v>
      </c>
      <c r="D19" s="25">
        <v>50</v>
      </c>
      <c r="E19" s="37">
        <v>52</v>
      </c>
      <c r="F19" s="26">
        <f t="shared" si="1"/>
        <v>2600</v>
      </c>
      <c r="G19" s="17"/>
    </row>
    <row r="20" spans="1:7" ht="60" x14ac:dyDescent="0.25">
      <c r="A20" s="3">
        <f t="shared" si="0"/>
        <v>18</v>
      </c>
      <c r="B20" s="20" t="s">
        <v>23</v>
      </c>
      <c r="C20" s="3" t="s">
        <v>3</v>
      </c>
      <c r="D20" s="22">
        <v>1500</v>
      </c>
      <c r="E20" s="37">
        <v>0.87</v>
      </c>
      <c r="F20" s="26">
        <f t="shared" si="1"/>
        <v>1305</v>
      </c>
      <c r="G20" s="17"/>
    </row>
    <row r="21" spans="1:7" ht="45" x14ac:dyDescent="0.25">
      <c r="A21" s="3">
        <f t="shared" si="0"/>
        <v>19</v>
      </c>
      <c r="B21" s="20" t="s">
        <v>24</v>
      </c>
      <c r="C21" s="3" t="s">
        <v>3</v>
      </c>
      <c r="D21" s="22">
        <v>1000</v>
      </c>
      <c r="E21" s="37">
        <v>2.8</v>
      </c>
      <c r="F21" s="26">
        <f t="shared" si="1"/>
        <v>2800</v>
      </c>
      <c r="G21" s="17"/>
    </row>
    <row r="22" spans="1:7" ht="90" x14ac:dyDescent="0.25">
      <c r="A22" s="3">
        <f t="shared" si="0"/>
        <v>20</v>
      </c>
      <c r="B22" s="20" t="s">
        <v>25</v>
      </c>
      <c r="C22" s="3" t="s">
        <v>3</v>
      </c>
      <c r="D22" s="22">
        <v>20000</v>
      </c>
      <c r="E22" s="37">
        <v>2.1</v>
      </c>
      <c r="F22" s="26">
        <f t="shared" si="1"/>
        <v>42000</v>
      </c>
      <c r="G22" s="17"/>
    </row>
    <row r="23" spans="1:7" ht="45" x14ac:dyDescent="0.25">
      <c r="A23" s="3">
        <f t="shared" si="0"/>
        <v>21</v>
      </c>
      <c r="B23" s="20" t="s">
        <v>26</v>
      </c>
      <c r="C23" s="3" t="s">
        <v>3</v>
      </c>
      <c r="D23" s="22">
        <v>10000</v>
      </c>
      <c r="E23" s="37">
        <v>0.8</v>
      </c>
      <c r="F23" s="26">
        <f t="shared" si="1"/>
        <v>8000</v>
      </c>
      <c r="G23" s="17"/>
    </row>
    <row r="24" spans="1:7" ht="60" x14ac:dyDescent="0.25">
      <c r="A24" s="3">
        <f t="shared" si="0"/>
        <v>22</v>
      </c>
      <c r="B24" s="20" t="s">
        <v>27</v>
      </c>
      <c r="C24" s="3" t="s">
        <v>3</v>
      </c>
      <c r="D24" s="22">
        <v>20000</v>
      </c>
      <c r="E24" s="37">
        <v>2.8</v>
      </c>
      <c r="F24" s="26">
        <f t="shared" si="1"/>
        <v>56000</v>
      </c>
      <c r="G24" s="17"/>
    </row>
    <row r="25" spans="1:7" ht="60" x14ac:dyDescent="0.25">
      <c r="A25" s="3">
        <f t="shared" si="0"/>
        <v>23</v>
      </c>
      <c r="B25" s="20" t="s">
        <v>28</v>
      </c>
      <c r="C25" s="3" t="s">
        <v>3</v>
      </c>
      <c r="D25" s="22">
        <v>10000</v>
      </c>
      <c r="E25" s="37">
        <v>2.76</v>
      </c>
      <c r="F25" s="26">
        <f t="shared" si="1"/>
        <v>27599.999999999996</v>
      </c>
      <c r="G25" s="17"/>
    </row>
    <row r="26" spans="1:7" ht="45" x14ac:dyDescent="0.25">
      <c r="A26" s="3">
        <f t="shared" si="0"/>
        <v>24</v>
      </c>
      <c r="B26" s="20" t="s">
        <v>29</v>
      </c>
      <c r="C26" s="3" t="s">
        <v>3</v>
      </c>
      <c r="D26" s="25">
        <v>100</v>
      </c>
      <c r="E26" s="37">
        <v>8.3000000000000007</v>
      </c>
      <c r="F26" s="26">
        <f t="shared" si="1"/>
        <v>830.00000000000011</v>
      </c>
      <c r="G26" s="17"/>
    </row>
    <row r="27" spans="1:7" ht="45" x14ac:dyDescent="0.25">
      <c r="A27" s="3">
        <f t="shared" si="0"/>
        <v>25</v>
      </c>
      <c r="B27" s="20" t="s">
        <v>30</v>
      </c>
      <c r="C27" s="3" t="s">
        <v>3</v>
      </c>
      <c r="D27" s="22">
        <v>5000</v>
      </c>
      <c r="E27" s="37">
        <v>0.55000000000000004</v>
      </c>
      <c r="F27" s="26">
        <f t="shared" si="1"/>
        <v>2750</v>
      </c>
      <c r="G27" s="17"/>
    </row>
    <row r="28" spans="1:7" ht="60" x14ac:dyDescent="0.25">
      <c r="A28" s="3">
        <f t="shared" si="0"/>
        <v>26</v>
      </c>
      <c r="B28" s="20" t="s">
        <v>31</v>
      </c>
      <c r="C28" s="3" t="s">
        <v>3</v>
      </c>
      <c r="D28" s="25">
        <v>300</v>
      </c>
      <c r="E28" s="37">
        <v>11.95</v>
      </c>
      <c r="F28" s="26">
        <f t="shared" si="1"/>
        <v>3585</v>
      </c>
      <c r="G28" s="17"/>
    </row>
    <row r="29" spans="1:7" ht="60" x14ac:dyDescent="0.25">
      <c r="A29" s="3">
        <f t="shared" si="0"/>
        <v>27</v>
      </c>
      <c r="B29" s="20" t="s">
        <v>32</v>
      </c>
      <c r="C29" s="3" t="s">
        <v>3</v>
      </c>
      <c r="D29" s="25">
        <v>300</v>
      </c>
      <c r="E29" s="37">
        <v>12.55</v>
      </c>
      <c r="F29" s="26">
        <f t="shared" si="1"/>
        <v>3765</v>
      </c>
      <c r="G29" s="17"/>
    </row>
    <row r="30" spans="1:7" ht="26.25" x14ac:dyDescent="0.25">
      <c r="A30" s="14" t="s">
        <v>7</v>
      </c>
      <c r="B30" s="15"/>
      <c r="C30" s="15"/>
      <c r="D30" s="15"/>
      <c r="E30" s="16"/>
      <c r="F30" s="11">
        <f>SUM(F3:F29)</f>
        <v>646314</v>
      </c>
    </row>
  </sheetData>
  <sortState ref="A3:E12">
    <sortCondition ref="B2"/>
  </sortState>
  <mergeCells count="2">
    <mergeCell ref="A1:F1"/>
    <mergeCell ref="A30:E30"/>
  </mergeCells>
  <pageMargins left="0.511811024" right="0.511811024" top="0.78740157499999996" bottom="0.78740157499999996" header="0.31496062000000002" footer="0.31496062000000002"/>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opLeftCell="A25" zoomScaleNormal="100" workbookViewId="0">
      <selection activeCell="A27" sqref="A27"/>
    </sheetView>
  </sheetViews>
  <sheetFormatPr defaultRowHeight="15" x14ac:dyDescent="0.25"/>
  <cols>
    <col min="1" max="1" width="5.7109375" customWidth="1"/>
    <col min="2" max="2" width="64.7109375" customWidth="1"/>
    <col min="3" max="3" width="10.7109375" customWidth="1"/>
    <col min="4" max="4" width="11.7109375" customWidth="1"/>
    <col min="5" max="5" width="15" customWidth="1"/>
    <col min="6" max="6" width="18.7109375" customWidth="1"/>
    <col min="11" max="11" width="9.28515625" customWidth="1"/>
  </cols>
  <sheetData>
    <row r="1" spans="1:7" ht="33.75" customHeight="1" x14ac:dyDescent="0.25">
      <c r="A1" s="28" t="s">
        <v>36</v>
      </c>
      <c r="B1" s="28"/>
      <c r="C1" s="28"/>
      <c r="D1" s="28"/>
      <c r="E1" s="28"/>
      <c r="F1" s="28"/>
    </row>
    <row r="2" spans="1:7" ht="31.5" x14ac:dyDescent="0.25">
      <c r="A2" s="1" t="s">
        <v>0</v>
      </c>
      <c r="B2" s="7" t="s">
        <v>1</v>
      </c>
      <c r="C2" s="7" t="s">
        <v>2</v>
      </c>
      <c r="D2" s="7" t="s">
        <v>4</v>
      </c>
      <c r="E2" s="27" t="s">
        <v>5</v>
      </c>
      <c r="F2" s="13" t="s">
        <v>35</v>
      </c>
    </row>
    <row r="3" spans="1:7" ht="52.5" customHeight="1" x14ac:dyDescent="0.25">
      <c r="A3" s="5">
        <f>'Grupo 1'!A29+1</f>
        <v>28</v>
      </c>
      <c r="B3" s="31" t="s">
        <v>37</v>
      </c>
      <c r="C3" s="33" t="s">
        <v>60</v>
      </c>
      <c r="D3" s="33">
        <v>50</v>
      </c>
      <c r="E3" s="35">
        <v>10.1</v>
      </c>
      <c r="F3" s="26">
        <f>D3*E3</f>
        <v>505</v>
      </c>
      <c r="G3" s="17"/>
    </row>
    <row r="4" spans="1:7" ht="44.25" customHeight="1" x14ac:dyDescent="0.25">
      <c r="A4" s="9">
        <f t="shared" ref="A4:A25" si="0">A3+1</f>
        <v>29</v>
      </c>
      <c r="B4" s="31" t="s">
        <v>38</v>
      </c>
      <c r="C4" s="33" t="s">
        <v>60</v>
      </c>
      <c r="D4" s="33">
        <v>100</v>
      </c>
      <c r="E4" s="35">
        <v>9.85</v>
      </c>
      <c r="F4" s="26">
        <f>D4*E4</f>
        <v>985</v>
      </c>
      <c r="G4" s="17"/>
    </row>
    <row r="5" spans="1:7" ht="102.75" customHeight="1" x14ac:dyDescent="0.25">
      <c r="A5" s="9">
        <f t="shared" si="0"/>
        <v>30</v>
      </c>
      <c r="B5" s="31" t="s">
        <v>39</v>
      </c>
      <c r="C5" s="33" t="s">
        <v>60</v>
      </c>
      <c r="D5" s="33">
        <v>50</v>
      </c>
      <c r="E5" s="35">
        <v>10.5</v>
      </c>
      <c r="F5" s="26">
        <f>D5*E5</f>
        <v>525</v>
      </c>
      <c r="G5" s="17"/>
    </row>
    <row r="6" spans="1:7" ht="96" customHeight="1" x14ac:dyDescent="0.25">
      <c r="A6" s="9">
        <f t="shared" si="0"/>
        <v>31</v>
      </c>
      <c r="B6" s="31" t="s">
        <v>40</v>
      </c>
      <c r="C6" s="33" t="s">
        <v>60</v>
      </c>
      <c r="D6" s="34">
        <v>20000</v>
      </c>
      <c r="E6" s="35">
        <v>5.35</v>
      </c>
      <c r="F6" s="26">
        <f>D6*E6</f>
        <v>107000</v>
      </c>
      <c r="G6" s="17"/>
    </row>
    <row r="7" spans="1:7" s="12" customFormat="1" ht="99.75" customHeight="1" x14ac:dyDescent="0.25">
      <c r="A7" s="9">
        <f t="shared" si="0"/>
        <v>32</v>
      </c>
      <c r="B7" s="31" t="s">
        <v>41</v>
      </c>
      <c r="C7" s="33" t="s">
        <v>60</v>
      </c>
      <c r="D7" s="34">
        <v>5000</v>
      </c>
      <c r="E7" s="35">
        <v>11</v>
      </c>
      <c r="F7" s="26">
        <f t="shared" ref="F7:F25" si="1">D7*E7</f>
        <v>55000</v>
      </c>
      <c r="G7" s="18"/>
    </row>
    <row r="8" spans="1:7" ht="45" x14ac:dyDescent="0.25">
      <c r="A8" s="9">
        <f t="shared" si="0"/>
        <v>33</v>
      </c>
      <c r="B8" s="31" t="s">
        <v>42</v>
      </c>
      <c r="C8" s="33" t="s">
        <v>60</v>
      </c>
      <c r="D8" s="33">
        <v>50</v>
      </c>
      <c r="E8" s="35">
        <v>110</v>
      </c>
      <c r="F8" s="26">
        <f t="shared" si="1"/>
        <v>5500</v>
      </c>
      <c r="G8" s="17"/>
    </row>
    <row r="9" spans="1:7" ht="105" x14ac:dyDescent="0.25">
      <c r="A9" s="9">
        <f t="shared" si="0"/>
        <v>34</v>
      </c>
      <c r="B9" s="31" t="s">
        <v>43</v>
      </c>
      <c r="C9" s="33" t="s">
        <v>60</v>
      </c>
      <c r="D9" s="33">
        <v>2</v>
      </c>
      <c r="E9" s="35">
        <v>582.5</v>
      </c>
      <c r="F9" s="26">
        <f t="shared" si="1"/>
        <v>1165</v>
      </c>
      <c r="G9" s="17"/>
    </row>
    <row r="10" spans="1:7" ht="120" x14ac:dyDescent="0.25">
      <c r="A10" s="9">
        <f t="shared" si="0"/>
        <v>35</v>
      </c>
      <c r="B10" s="31" t="s">
        <v>44</v>
      </c>
      <c r="C10" s="33" t="s">
        <v>60</v>
      </c>
      <c r="D10" s="33">
        <v>2</v>
      </c>
      <c r="E10" s="35">
        <v>1382.5</v>
      </c>
      <c r="F10" s="26">
        <f t="shared" si="1"/>
        <v>2765</v>
      </c>
      <c r="G10" s="17"/>
    </row>
    <row r="11" spans="1:7" ht="105" x14ac:dyDescent="0.25">
      <c r="A11" s="9">
        <f t="shared" si="0"/>
        <v>36</v>
      </c>
      <c r="B11" s="31" t="s">
        <v>45</v>
      </c>
      <c r="C11" s="33" t="s">
        <v>60</v>
      </c>
      <c r="D11" s="33">
        <v>2</v>
      </c>
      <c r="E11" s="35">
        <v>900</v>
      </c>
      <c r="F11" s="26">
        <f t="shared" si="1"/>
        <v>1800</v>
      </c>
      <c r="G11" s="17"/>
    </row>
    <row r="12" spans="1:7" ht="75" x14ac:dyDescent="0.25">
      <c r="A12" s="9">
        <f t="shared" si="0"/>
        <v>37</v>
      </c>
      <c r="B12" s="31" t="s">
        <v>46</v>
      </c>
      <c r="C12" s="33" t="s">
        <v>60</v>
      </c>
      <c r="D12" s="33">
        <v>1</v>
      </c>
      <c r="E12" s="35">
        <v>1365</v>
      </c>
      <c r="F12" s="26">
        <f t="shared" si="1"/>
        <v>1365</v>
      </c>
      <c r="G12" s="17"/>
    </row>
    <row r="13" spans="1:7" ht="75" x14ac:dyDescent="0.25">
      <c r="A13" s="9">
        <f t="shared" si="0"/>
        <v>38</v>
      </c>
      <c r="B13" s="31" t="s">
        <v>47</v>
      </c>
      <c r="C13" s="33" t="s">
        <v>60</v>
      </c>
      <c r="D13" s="33">
        <v>1</v>
      </c>
      <c r="E13" s="35">
        <v>2830</v>
      </c>
      <c r="F13" s="26">
        <f t="shared" si="1"/>
        <v>2830</v>
      </c>
      <c r="G13" s="17"/>
    </row>
    <row r="14" spans="1:7" ht="75" x14ac:dyDescent="0.25">
      <c r="A14" s="9">
        <f t="shared" si="0"/>
        <v>39</v>
      </c>
      <c r="B14" s="31" t="s">
        <v>48</v>
      </c>
      <c r="C14" s="33" t="s">
        <v>60</v>
      </c>
      <c r="D14" s="33">
        <v>1</v>
      </c>
      <c r="E14" s="35">
        <v>1895</v>
      </c>
      <c r="F14" s="26">
        <f t="shared" si="1"/>
        <v>1895</v>
      </c>
      <c r="G14" s="17"/>
    </row>
    <row r="15" spans="1:7" ht="111" customHeight="1" x14ac:dyDescent="0.25">
      <c r="A15" s="9">
        <f t="shared" si="0"/>
        <v>40</v>
      </c>
      <c r="B15" s="31" t="s">
        <v>49</v>
      </c>
      <c r="C15" s="33" t="s">
        <v>60</v>
      </c>
      <c r="D15" s="33">
        <v>3</v>
      </c>
      <c r="E15" s="35">
        <v>650</v>
      </c>
      <c r="F15" s="26">
        <f t="shared" si="1"/>
        <v>1950</v>
      </c>
      <c r="G15" s="17"/>
    </row>
    <row r="16" spans="1:7" ht="84" customHeight="1" x14ac:dyDescent="0.25">
      <c r="A16" s="9">
        <f t="shared" si="0"/>
        <v>41</v>
      </c>
      <c r="B16" s="31" t="s">
        <v>50</v>
      </c>
      <c r="C16" s="33" t="s">
        <v>60</v>
      </c>
      <c r="D16" s="33">
        <v>3</v>
      </c>
      <c r="E16" s="35">
        <v>360</v>
      </c>
      <c r="F16" s="26">
        <f t="shared" si="1"/>
        <v>1080</v>
      </c>
      <c r="G16" s="17"/>
    </row>
    <row r="17" spans="1:7" ht="120" x14ac:dyDescent="0.25">
      <c r="A17" s="9">
        <f t="shared" si="0"/>
        <v>42</v>
      </c>
      <c r="B17" s="31" t="s">
        <v>51</v>
      </c>
      <c r="C17" s="33" t="s">
        <v>60</v>
      </c>
      <c r="D17" s="33">
        <v>32</v>
      </c>
      <c r="E17" s="35">
        <v>15.5</v>
      </c>
      <c r="F17" s="26">
        <f t="shared" si="1"/>
        <v>496</v>
      </c>
      <c r="G17" s="17"/>
    </row>
    <row r="18" spans="1:7" ht="75" x14ac:dyDescent="0.25">
      <c r="A18" s="9">
        <f t="shared" si="0"/>
        <v>43</v>
      </c>
      <c r="B18" s="31" t="s">
        <v>52</v>
      </c>
      <c r="C18" s="33" t="s">
        <v>60</v>
      </c>
      <c r="D18" s="33">
        <v>32</v>
      </c>
      <c r="E18" s="35">
        <v>9.85</v>
      </c>
      <c r="F18" s="26">
        <f t="shared" si="1"/>
        <v>315.2</v>
      </c>
      <c r="G18" s="17"/>
    </row>
    <row r="19" spans="1:7" ht="75" x14ac:dyDescent="0.25">
      <c r="A19" s="9">
        <f t="shared" si="0"/>
        <v>44</v>
      </c>
      <c r="B19" s="31" t="s">
        <v>53</v>
      </c>
      <c r="C19" s="33" t="s">
        <v>60</v>
      </c>
      <c r="D19" s="33">
        <v>1</v>
      </c>
      <c r="E19" s="35">
        <v>210.4</v>
      </c>
      <c r="F19" s="26">
        <f t="shared" si="1"/>
        <v>210.4</v>
      </c>
      <c r="G19" s="17"/>
    </row>
    <row r="20" spans="1:7" ht="75" x14ac:dyDescent="0.25">
      <c r="A20" s="9">
        <f t="shared" si="0"/>
        <v>45</v>
      </c>
      <c r="B20" s="31" t="s">
        <v>54</v>
      </c>
      <c r="C20" s="33" t="s">
        <v>60</v>
      </c>
      <c r="D20" s="33">
        <v>13</v>
      </c>
      <c r="E20" s="35">
        <v>24.9</v>
      </c>
      <c r="F20" s="26">
        <f t="shared" si="1"/>
        <v>323.7</v>
      </c>
      <c r="G20" s="17"/>
    </row>
    <row r="21" spans="1:7" ht="75" x14ac:dyDescent="0.25">
      <c r="A21" s="9">
        <f t="shared" si="0"/>
        <v>46</v>
      </c>
      <c r="B21" s="31" t="s">
        <v>55</v>
      </c>
      <c r="C21" s="33" t="s">
        <v>61</v>
      </c>
      <c r="D21" s="33">
        <v>400</v>
      </c>
      <c r="E21" s="35">
        <v>3.6</v>
      </c>
      <c r="F21" s="26">
        <f t="shared" si="1"/>
        <v>1440</v>
      </c>
      <c r="G21" s="17"/>
    </row>
    <row r="22" spans="1:7" ht="90" x14ac:dyDescent="0.25">
      <c r="A22" s="9">
        <f t="shared" si="0"/>
        <v>47</v>
      </c>
      <c r="B22" s="31" t="s">
        <v>56</v>
      </c>
      <c r="C22" s="33" t="s">
        <v>60</v>
      </c>
      <c r="D22" s="33">
        <v>20</v>
      </c>
      <c r="E22" s="35">
        <v>184</v>
      </c>
      <c r="F22" s="26">
        <f t="shared" si="1"/>
        <v>3680</v>
      </c>
      <c r="G22" s="17"/>
    </row>
    <row r="23" spans="1:7" ht="75" x14ac:dyDescent="0.25">
      <c r="A23" s="9">
        <f t="shared" si="0"/>
        <v>48</v>
      </c>
      <c r="B23" s="31" t="s">
        <v>57</v>
      </c>
      <c r="C23" s="33" t="s">
        <v>60</v>
      </c>
      <c r="D23" s="33">
        <v>4</v>
      </c>
      <c r="E23" s="35">
        <v>2680</v>
      </c>
      <c r="F23" s="26">
        <f t="shared" si="1"/>
        <v>10720</v>
      </c>
      <c r="G23" s="17"/>
    </row>
    <row r="24" spans="1:7" ht="75" x14ac:dyDescent="0.25">
      <c r="A24" s="9">
        <f t="shared" si="0"/>
        <v>49</v>
      </c>
      <c r="B24" s="31" t="s">
        <v>58</v>
      </c>
      <c r="C24" s="33" t="s">
        <v>60</v>
      </c>
      <c r="D24" s="33">
        <v>2</v>
      </c>
      <c r="E24" s="35">
        <v>1200</v>
      </c>
      <c r="F24" s="26">
        <f t="shared" si="1"/>
        <v>2400</v>
      </c>
      <c r="G24" s="17"/>
    </row>
    <row r="25" spans="1:7" ht="90" x14ac:dyDescent="0.25">
      <c r="A25" s="9">
        <f t="shared" si="0"/>
        <v>50</v>
      </c>
      <c r="B25" s="31" t="s">
        <v>59</v>
      </c>
      <c r="C25" s="33" t="s">
        <v>60</v>
      </c>
      <c r="D25" s="33">
        <v>4</v>
      </c>
      <c r="E25" s="35">
        <v>1320</v>
      </c>
      <c r="F25" s="26">
        <f t="shared" si="1"/>
        <v>5280</v>
      </c>
      <c r="G25" s="17"/>
    </row>
    <row r="26" spans="1:7" ht="26.25" x14ac:dyDescent="0.25">
      <c r="A26" s="14" t="s">
        <v>62</v>
      </c>
      <c r="B26" s="29"/>
      <c r="C26" s="29"/>
      <c r="D26" s="29"/>
      <c r="E26" s="32"/>
      <c r="F26" s="11">
        <f>SUM(F3:F25)</f>
        <v>209230.30000000002</v>
      </c>
    </row>
  </sheetData>
  <mergeCells count="2">
    <mergeCell ref="A1:F1"/>
    <mergeCell ref="A26:E26"/>
  </mergeCells>
  <pageMargins left="0.511811024" right="0.511811024" top="0.78740157499999996" bottom="0.78740157499999996" header="0.31496062000000002" footer="0.31496062000000002"/>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7" zoomScaleNormal="100" workbookViewId="0">
      <selection activeCell="A10" sqref="A10"/>
    </sheetView>
  </sheetViews>
  <sheetFormatPr defaultRowHeight="15" x14ac:dyDescent="0.25"/>
  <cols>
    <col min="1" max="1" width="5.7109375" customWidth="1"/>
    <col min="2" max="2" width="64.7109375" customWidth="1"/>
    <col min="3" max="3" width="10.7109375" customWidth="1"/>
    <col min="4" max="4" width="11.7109375" customWidth="1"/>
    <col min="5" max="5" width="15" customWidth="1"/>
    <col min="6" max="6" width="18.7109375" customWidth="1"/>
    <col min="11" max="11" width="9.28515625" customWidth="1"/>
  </cols>
  <sheetData>
    <row r="1" spans="1:7" ht="33.75" customHeight="1" x14ac:dyDescent="0.25">
      <c r="A1" s="40" t="s">
        <v>69</v>
      </c>
      <c r="B1" s="40"/>
      <c r="C1" s="40"/>
      <c r="D1" s="40"/>
      <c r="E1" s="40"/>
      <c r="F1" s="40"/>
    </row>
    <row r="2" spans="1:7" ht="31.5" x14ac:dyDescent="0.25">
      <c r="A2" s="1" t="s">
        <v>0</v>
      </c>
      <c r="B2" s="1" t="s">
        <v>1</v>
      </c>
      <c r="C2" s="1" t="s">
        <v>2</v>
      </c>
      <c r="D2" s="1" t="s">
        <v>4</v>
      </c>
      <c r="E2" s="2" t="s">
        <v>5</v>
      </c>
      <c r="F2" s="2" t="s">
        <v>35</v>
      </c>
    </row>
    <row r="3" spans="1:7" ht="93.75" customHeight="1" x14ac:dyDescent="0.25">
      <c r="A3" s="3">
        <f>'Grupo 2'!A25+1</f>
        <v>51</v>
      </c>
      <c r="B3" s="30" t="s">
        <v>63</v>
      </c>
      <c r="C3" s="33" t="s">
        <v>60</v>
      </c>
      <c r="D3" s="34">
        <v>15000</v>
      </c>
      <c r="E3" s="36">
        <v>3.7</v>
      </c>
      <c r="F3" s="4">
        <f>D3*E3</f>
        <v>55500</v>
      </c>
      <c r="G3" s="17"/>
    </row>
    <row r="4" spans="1:7" ht="65.25" customHeight="1" x14ac:dyDescent="0.25">
      <c r="A4" s="3">
        <f t="shared" ref="A4:A8" si="0">A3+1</f>
        <v>52</v>
      </c>
      <c r="B4" s="30" t="s">
        <v>64</v>
      </c>
      <c r="C4" s="33" t="s">
        <v>60</v>
      </c>
      <c r="D4" s="34">
        <v>1000</v>
      </c>
      <c r="E4" s="36">
        <v>9.1999999999999993</v>
      </c>
      <c r="F4" s="4">
        <f>D4*E4</f>
        <v>9200</v>
      </c>
      <c r="G4" s="17"/>
    </row>
    <row r="5" spans="1:7" ht="55.5" customHeight="1" x14ac:dyDescent="0.25">
      <c r="A5" s="3">
        <f t="shared" si="0"/>
        <v>53</v>
      </c>
      <c r="B5" s="30" t="s">
        <v>65</v>
      </c>
      <c r="C5" s="33" t="s">
        <v>60</v>
      </c>
      <c r="D5" s="34">
        <v>30000</v>
      </c>
      <c r="E5" s="36">
        <v>4.95</v>
      </c>
      <c r="F5" s="4">
        <f>D5*E5</f>
        <v>148500</v>
      </c>
      <c r="G5" s="17"/>
    </row>
    <row r="6" spans="1:7" ht="96" customHeight="1" x14ac:dyDescent="0.25">
      <c r="A6" s="3">
        <f t="shared" si="0"/>
        <v>54</v>
      </c>
      <c r="B6" s="30" t="s">
        <v>66</v>
      </c>
      <c r="C6" s="33" t="s">
        <v>60</v>
      </c>
      <c r="D6" s="33">
        <v>200</v>
      </c>
      <c r="E6" s="36">
        <v>31.75</v>
      </c>
      <c r="F6" s="4">
        <f>D6*E6</f>
        <v>6350</v>
      </c>
      <c r="G6" s="17"/>
    </row>
    <row r="7" spans="1:7" s="12" customFormat="1" ht="60.75" customHeight="1" x14ac:dyDescent="0.25">
      <c r="A7" s="3">
        <f t="shared" si="0"/>
        <v>55</v>
      </c>
      <c r="B7" s="30" t="s">
        <v>67</v>
      </c>
      <c r="C7" s="33" t="s">
        <v>60</v>
      </c>
      <c r="D7" s="33">
        <v>100</v>
      </c>
      <c r="E7" s="36">
        <v>34.75</v>
      </c>
      <c r="F7" s="4">
        <f t="shared" ref="F7:F8" si="1">D7*E7</f>
        <v>3475</v>
      </c>
      <c r="G7" s="18"/>
    </row>
    <row r="8" spans="1:7" ht="60" x14ac:dyDescent="0.25">
      <c r="A8" s="3">
        <f t="shared" si="0"/>
        <v>56</v>
      </c>
      <c r="B8" s="30" t="s">
        <v>68</v>
      </c>
      <c r="C8" s="33" t="s">
        <v>60</v>
      </c>
      <c r="D8" s="33">
        <v>50</v>
      </c>
      <c r="E8" s="36">
        <v>28.15</v>
      </c>
      <c r="F8" s="4">
        <f t="shared" si="1"/>
        <v>1407.5</v>
      </c>
      <c r="G8" s="17"/>
    </row>
    <row r="9" spans="1:7" ht="26.25" x14ac:dyDescent="0.25">
      <c r="A9" s="38" t="s">
        <v>70</v>
      </c>
      <c r="B9" s="29"/>
      <c r="C9" s="29"/>
      <c r="D9" s="29"/>
      <c r="E9" s="32"/>
      <c r="F9" s="39">
        <f>SUM(F3:F8)</f>
        <v>224432.5</v>
      </c>
    </row>
  </sheetData>
  <mergeCells count="2">
    <mergeCell ref="A1:F1"/>
    <mergeCell ref="A9:E9"/>
  </mergeCells>
  <pageMargins left="0.511811024" right="0.511811024" top="0.78740157499999996" bottom="0.78740157499999996" header="0.31496062000000002" footer="0.31496062000000002"/>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6" zoomScaleNormal="100" workbookViewId="0">
      <selection activeCell="A4" sqref="A4"/>
    </sheetView>
  </sheetViews>
  <sheetFormatPr defaultRowHeight="15" x14ac:dyDescent="0.25"/>
  <cols>
    <col min="1" max="1" width="5.7109375" customWidth="1"/>
    <col min="2" max="2" width="64.7109375" customWidth="1"/>
    <col min="3" max="3" width="10.7109375" customWidth="1"/>
    <col min="4" max="4" width="11.7109375" customWidth="1"/>
    <col min="5" max="5" width="15" customWidth="1"/>
    <col min="6" max="6" width="18.7109375" customWidth="1"/>
    <col min="11" max="11" width="9.28515625" customWidth="1"/>
  </cols>
  <sheetData>
    <row r="1" spans="1:7" ht="33.75" customHeight="1" x14ac:dyDescent="0.25">
      <c r="A1" s="40" t="s">
        <v>71</v>
      </c>
      <c r="B1" s="40"/>
      <c r="C1" s="40"/>
      <c r="D1" s="40"/>
      <c r="E1" s="40"/>
      <c r="F1" s="40"/>
    </row>
    <row r="2" spans="1:7" ht="31.5" x14ac:dyDescent="0.25">
      <c r="A2" s="1" t="s">
        <v>0</v>
      </c>
      <c r="B2" s="1" t="s">
        <v>1</v>
      </c>
      <c r="C2" s="1" t="s">
        <v>2</v>
      </c>
      <c r="D2" s="7" t="s">
        <v>4</v>
      </c>
      <c r="E2" s="27" t="s">
        <v>5</v>
      </c>
      <c r="F2" s="2" t="s">
        <v>35</v>
      </c>
    </row>
    <row r="3" spans="1:7" ht="93.75" customHeight="1" x14ac:dyDescent="0.25">
      <c r="A3" s="3">
        <f>'Grupo 3'!A8+1</f>
        <v>57</v>
      </c>
      <c r="B3" s="30" t="s">
        <v>72</v>
      </c>
      <c r="C3" s="41" t="s">
        <v>60</v>
      </c>
      <c r="D3" s="34">
        <v>5000</v>
      </c>
      <c r="E3" s="36">
        <v>28</v>
      </c>
      <c r="F3" s="26">
        <f>D3*E3</f>
        <v>140000</v>
      </c>
      <c r="G3" s="17"/>
    </row>
    <row r="4" spans="1:7" ht="195.75" customHeight="1" x14ac:dyDescent="0.25">
      <c r="A4" s="3">
        <f t="shared" ref="A4:A6" si="0">A3+1</f>
        <v>58</v>
      </c>
      <c r="B4" s="30" t="s">
        <v>73</v>
      </c>
      <c r="C4" s="41" t="s">
        <v>60</v>
      </c>
      <c r="D4" s="34">
        <v>1000</v>
      </c>
      <c r="E4" s="36">
        <v>40</v>
      </c>
      <c r="F4" s="26">
        <f>D4*E4</f>
        <v>40000</v>
      </c>
      <c r="G4" s="17"/>
    </row>
    <row r="5" spans="1:7" ht="149.25" customHeight="1" x14ac:dyDescent="0.25">
      <c r="A5" s="3">
        <f t="shared" si="0"/>
        <v>59</v>
      </c>
      <c r="B5" s="30" t="s">
        <v>74</v>
      </c>
      <c r="C5" s="41" t="s">
        <v>60</v>
      </c>
      <c r="D5" s="34">
        <v>5000</v>
      </c>
      <c r="E5" s="36">
        <v>26.97</v>
      </c>
      <c r="F5" s="26">
        <f>D5*E5</f>
        <v>134850</v>
      </c>
      <c r="G5" s="17"/>
    </row>
    <row r="6" spans="1:7" ht="67.5" customHeight="1" x14ac:dyDescent="0.25">
      <c r="A6" s="3">
        <f t="shared" si="0"/>
        <v>60</v>
      </c>
      <c r="B6" s="30" t="s">
        <v>75</v>
      </c>
      <c r="C6" s="41" t="s">
        <v>60</v>
      </c>
      <c r="D6" s="33">
        <v>300</v>
      </c>
      <c r="E6" s="36">
        <v>36</v>
      </c>
      <c r="F6" s="26">
        <f>D6*E6</f>
        <v>10800</v>
      </c>
      <c r="G6" s="17"/>
    </row>
    <row r="7" spans="1:7" ht="26.25" x14ac:dyDescent="0.25">
      <c r="A7" s="38" t="s">
        <v>76</v>
      </c>
      <c r="B7" s="29"/>
      <c r="C7" s="29"/>
      <c r="D7" s="29"/>
      <c r="E7" s="32"/>
      <c r="F7" s="39">
        <f>SUM(F3:F6)</f>
        <v>325650</v>
      </c>
    </row>
  </sheetData>
  <mergeCells count="2">
    <mergeCell ref="A1:F1"/>
    <mergeCell ref="A7:E7"/>
  </mergeCells>
  <pageMargins left="0.511811024" right="0.511811024" top="0.78740157499999996" bottom="0.78740157499999996" header="0.31496062000000002" footer="0.31496062000000002"/>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zoomScaleNormal="100" workbookViewId="0">
      <selection activeCell="A2" sqref="A2"/>
    </sheetView>
  </sheetViews>
  <sheetFormatPr defaultRowHeight="15" x14ac:dyDescent="0.25"/>
  <cols>
    <col min="1" max="1" width="5.7109375" customWidth="1"/>
    <col min="2" max="2" width="64.7109375" customWidth="1"/>
    <col min="3" max="3" width="10.7109375" customWidth="1"/>
    <col min="4" max="4" width="11.7109375" customWidth="1"/>
    <col min="5" max="5" width="15" customWidth="1"/>
    <col min="6" max="6" width="18.7109375" customWidth="1"/>
    <col min="11" max="11" width="9.28515625" customWidth="1"/>
  </cols>
  <sheetData>
    <row r="1" spans="1:7" ht="33.75" customHeight="1" x14ac:dyDescent="0.25">
      <c r="A1" s="40" t="s">
        <v>82</v>
      </c>
      <c r="B1" s="40"/>
      <c r="C1" s="40"/>
      <c r="D1" s="40"/>
      <c r="E1" s="40"/>
      <c r="F1" s="40"/>
    </row>
    <row r="2" spans="1:7" ht="31.5" x14ac:dyDescent="0.25">
      <c r="A2" s="1" t="s">
        <v>0</v>
      </c>
      <c r="B2" s="7" t="s">
        <v>1</v>
      </c>
      <c r="C2" s="7" t="s">
        <v>2</v>
      </c>
      <c r="D2" s="7" t="s">
        <v>4</v>
      </c>
      <c r="E2" s="27" t="s">
        <v>5</v>
      </c>
      <c r="F2" s="2" t="s">
        <v>35</v>
      </c>
    </row>
    <row r="3" spans="1:7" ht="62.25" customHeight="1" x14ac:dyDescent="0.25">
      <c r="A3" s="9">
        <f>'Grupo 4'!A6+1</f>
        <v>61</v>
      </c>
      <c r="B3" s="30" t="s">
        <v>77</v>
      </c>
      <c r="C3" s="33" t="s">
        <v>60</v>
      </c>
      <c r="D3" s="42">
        <v>10000</v>
      </c>
      <c r="E3" s="36">
        <v>12</v>
      </c>
      <c r="F3" s="26">
        <f>D3*E3</f>
        <v>120000</v>
      </c>
      <c r="G3" s="17"/>
    </row>
    <row r="4" spans="1:7" ht="46.5" customHeight="1" x14ac:dyDescent="0.25">
      <c r="A4" s="9">
        <f t="shared" ref="A4:A6" si="0">A3+1</f>
        <v>62</v>
      </c>
      <c r="B4" s="30" t="s">
        <v>78</v>
      </c>
      <c r="C4" s="33" t="s">
        <v>60</v>
      </c>
      <c r="D4" s="43">
        <v>1</v>
      </c>
      <c r="E4" s="36">
        <v>39.700000000000003</v>
      </c>
      <c r="F4" s="26">
        <f>D4*E4</f>
        <v>39.700000000000003</v>
      </c>
      <c r="G4" s="17"/>
    </row>
    <row r="5" spans="1:7" ht="58.5" customHeight="1" x14ac:dyDescent="0.25">
      <c r="A5" s="9">
        <f t="shared" si="0"/>
        <v>63</v>
      </c>
      <c r="B5" s="30" t="s">
        <v>79</v>
      </c>
      <c r="C5" s="41" t="s">
        <v>60</v>
      </c>
      <c r="D5" s="44">
        <v>2</v>
      </c>
      <c r="E5" s="36">
        <v>256.39999999999998</v>
      </c>
      <c r="F5" s="26">
        <f>D5*E5</f>
        <v>512.79999999999995</v>
      </c>
      <c r="G5" s="17"/>
    </row>
    <row r="6" spans="1:7" ht="67.5" customHeight="1" x14ac:dyDescent="0.25">
      <c r="A6" s="9">
        <f t="shared" si="0"/>
        <v>64</v>
      </c>
      <c r="B6" s="30" t="s">
        <v>80</v>
      </c>
      <c r="C6" s="41" t="s">
        <v>60</v>
      </c>
      <c r="D6" s="45">
        <v>1000</v>
      </c>
      <c r="E6" s="36">
        <v>8.0500000000000007</v>
      </c>
      <c r="F6" s="26">
        <f>D6*E6</f>
        <v>8050.0000000000009</v>
      </c>
      <c r="G6" s="17"/>
    </row>
    <row r="7" spans="1:7" ht="26.25" x14ac:dyDescent="0.25">
      <c r="A7" s="38" t="s">
        <v>81</v>
      </c>
      <c r="B7" s="29"/>
      <c r="C7" s="29"/>
      <c r="D7" s="29"/>
      <c r="E7" s="32"/>
      <c r="F7" s="39">
        <f>SUM(F3:F6)</f>
        <v>128602.5</v>
      </c>
    </row>
  </sheetData>
  <mergeCells count="2">
    <mergeCell ref="A1:F1"/>
    <mergeCell ref="A7:E7"/>
  </mergeCells>
  <pageMargins left="0.511811024" right="0.511811024" top="0.78740157499999996" bottom="0.78740157499999996" header="0.31496062000000002" footer="0.31496062000000002"/>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zoomScaleNormal="100" workbookViewId="0">
      <selection activeCell="G2" sqref="G2"/>
    </sheetView>
  </sheetViews>
  <sheetFormatPr defaultRowHeight="15" x14ac:dyDescent="0.25"/>
  <cols>
    <col min="1" max="1" width="5.7109375" customWidth="1"/>
    <col min="2" max="2" width="64.7109375" customWidth="1"/>
    <col min="3" max="3" width="10.7109375" customWidth="1"/>
    <col min="4" max="4" width="11.7109375" customWidth="1"/>
    <col min="5" max="5" width="15" customWidth="1"/>
    <col min="6" max="6" width="18.7109375" customWidth="1"/>
    <col min="11" max="11" width="9.28515625" customWidth="1"/>
  </cols>
  <sheetData>
    <row r="1" spans="1:7" ht="33.75" customHeight="1" x14ac:dyDescent="0.25">
      <c r="A1" s="40" t="s">
        <v>86</v>
      </c>
      <c r="B1" s="40"/>
      <c r="C1" s="40"/>
      <c r="D1" s="40"/>
      <c r="E1" s="40"/>
      <c r="F1" s="40"/>
    </row>
    <row r="2" spans="1:7" ht="31.5" x14ac:dyDescent="0.25">
      <c r="A2" s="1" t="s">
        <v>0</v>
      </c>
      <c r="B2" s="7" t="s">
        <v>1</v>
      </c>
      <c r="C2" s="7" t="s">
        <v>2</v>
      </c>
      <c r="D2" s="7" t="s">
        <v>4</v>
      </c>
      <c r="E2" s="27" t="s">
        <v>5</v>
      </c>
      <c r="F2" s="2" t="s">
        <v>35</v>
      </c>
    </row>
    <row r="3" spans="1:7" ht="130.5" customHeight="1" x14ac:dyDescent="0.25">
      <c r="A3" s="9">
        <f>'Grupo 5'!A6+1</f>
        <v>65</v>
      </c>
      <c r="B3" s="30" t="s">
        <v>83</v>
      </c>
      <c r="C3" s="41" t="s">
        <v>60</v>
      </c>
      <c r="D3" s="34">
        <v>30000</v>
      </c>
      <c r="E3" s="36">
        <v>32.9</v>
      </c>
      <c r="F3" s="26">
        <f>D3*E3</f>
        <v>987000</v>
      </c>
      <c r="G3" s="17"/>
    </row>
    <row r="4" spans="1:7" ht="48.75" customHeight="1" x14ac:dyDescent="0.25">
      <c r="A4" s="9">
        <f t="shared" ref="A4:A5" si="0">A3+1</f>
        <v>66</v>
      </c>
      <c r="B4" s="30" t="s">
        <v>84</v>
      </c>
      <c r="C4" s="41" t="s">
        <v>60</v>
      </c>
      <c r="D4" s="33">
        <v>26</v>
      </c>
      <c r="E4" s="36">
        <v>52.8</v>
      </c>
      <c r="F4" s="26">
        <f>D4*E4</f>
        <v>1372.8</v>
      </c>
      <c r="G4" s="17"/>
    </row>
    <row r="5" spans="1:7" ht="63.75" customHeight="1" x14ac:dyDescent="0.25">
      <c r="A5" s="9">
        <f t="shared" si="0"/>
        <v>67</v>
      </c>
      <c r="B5" s="30" t="s">
        <v>85</v>
      </c>
      <c r="C5" s="41" t="s">
        <v>60</v>
      </c>
      <c r="D5" s="33">
        <v>1</v>
      </c>
      <c r="E5" s="36">
        <v>41.75</v>
      </c>
      <c r="F5" s="26">
        <f>D5*E5</f>
        <v>41.75</v>
      </c>
      <c r="G5" s="17"/>
    </row>
    <row r="6" spans="1:7" ht="26.25" x14ac:dyDescent="0.25">
      <c r="A6" s="38" t="s">
        <v>87</v>
      </c>
      <c r="B6" s="29"/>
      <c r="C6" s="29"/>
      <c r="D6" s="29"/>
      <c r="E6" s="32"/>
      <c r="F6" s="39">
        <f>SUM(F3:F5)</f>
        <v>988414.55</v>
      </c>
    </row>
  </sheetData>
  <mergeCells count="2">
    <mergeCell ref="A1:F1"/>
    <mergeCell ref="A6:E6"/>
  </mergeCells>
  <pageMargins left="0.511811024" right="0.511811024" top="0.78740157499999996" bottom="0.78740157499999996" header="0.31496062000000002" footer="0.31496062000000002"/>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6</vt:i4>
      </vt:variant>
    </vt:vector>
  </HeadingPairs>
  <TitlesOfParts>
    <vt:vector size="6" baseType="lpstr">
      <vt:lpstr>Grupo 1</vt:lpstr>
      <vt:lpstr>Grupo 2</vt:lpstr>
      <vt:lpstr>Grupo 3</vt:lpstr>
      <vt:lpstr>Grupo 4</vt:lpstr>
      <vt:lpstr>Grupo 5</vt:lpstr>
      <vt:lpstr>Grupo 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ABRAÃO AZEVEDO</dc:creator>
  <cp:lastModifiedBy>ABRAÃO AZEVEDO</cp:lastModifiedBy>
  <dcterms:created xsi:type="dcterms:W3CDTF">2019-03-07T17:40:13Z</dcterms:created>
  <dcterms:modified xsi:type="dcterms:W3CDTF">2020-03-13T20:35:34Z</dcterms:modified>
</cp:coreProperties>
</file>